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backup plossi\160224\backup plossi\DATI\_FVG2017_19\FVG_DCA_Vigilanza2022\_CTSA_TDR2021_01\CTSA formati23_12\"/>
    </mc:Choice>
  </mc:AlternateContent>
  <xr:revisionPtr revIDLastSave="0" documentId="13_ncr:1_{0484E562-B48C-4E78-BCC9-7D09D4367B5C}" xr6:coauthVersionLast="47" xr6:coauthVersionMax="47" xr10:uidLastSave="{00000000-0000-0000-0000-000000000000}"/>
  <bookViews>
    <workbookView xWindow="2760" yWindow="975" windowWidth="21600" windowHeight="11385" xr2:uid="{00000000-000D-0000-FFFF-FFFF00000000}"/>
  </bookViews>
  <sheets>
    <sheet name="SAPI_ em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5" i="8" l="1"/>
  <c r="N65" i="8" s="1"/>
  <c r="L65" i="8"/>
  <c r="K65" i="8"/>
  <c r="M34" i="8"/>
  <c r="N34" i="8" s="1"/>
  <c r="L34" i="8"/>
  <c r="K34" i="8"/>
  <c r="K190" i="8"/>
  <c r="L190" i="8"/>
  <c r="M190" i="8"/>
  <c r="N190" i="8" s="1"/>
  <c r="M33" i="8"/>
  <c r="N33" i="8" s="1"/>
  <c r="L33" i="8"/>
  <c r="K33" i="8"/>
  <c r="M32" i="8"/>
  <c r="N32" i="8" s="1"/>
  <c r="L32" i="8"/>
  <c r="K32" i="8"/>
  <c r="N145" i="8" l="1"/>
  <c r="K145" i="8"/>
  <c r="L145" i="8" s="1"/>
  <c r="K163" i="8" l="1"/>
  <c r="L163" i="8"/>
  <c r="M163" i="8"/>
  <c r="N163" i="8" s="1"/>
  <c r="K64" i="8"/>
  <c r="L64" i="8"/>
  <c r="M64" i="8"/>
  <c r="N64" i="8" s="1"/>
  <c r="K118" i="8"/>
  <c r="L118" i="8" s="1"/>
  <c r="M118" i="8"/>
  <c r="N118" i="8"/>
  <c r="K149" i="8"/>
  <c r="L149" i="8"/>
  <c r="M149" i="8"/>
  <c r="N149" i="8" s="1"/>
  <c r="K191" i="8"/>
  <c r="L191" i="8"/>
  <c r="M191" i="8"/>
  <c r="N191" i="8" s="1"/>
  <c r="K188" i="8"/>
  <c r="L188" i="8"/>
  <c r="M188" i="8"/>
  <c r="N188" i="8" s="1"/>
  <c r="M181" i="8"/>
  <c r="N181" i="8" s="1"/>
  <c r="L181" i="8"/>
  <c r="K181" i="8"/>
  <c r="N119" i="8"/>
  <c r="M119" i="8"/>
  <c r="K119" i="8"/>
  <c r="L119" i="8" s="1"/>
  <c r="K129" i="8"/>
  <c r="L129" i="8" s="1"/>
  <c r="M129" i="8"/>
  <c r="N129" i="8"/>
  <c r="K131" i="8"/>
  <c r="L131" i="8" s="1"/>
  <c r="M131" i="8"/>
  <c r="N131" i="8"/>
  <c r="K173" i="8"/>
  <c r="L173" i="8"/>
  <c r="M173" i="8"/>
  <c r="N173" i="8" s="1"/>
  <c r="K117" i="8"/>
  <c r="L117" i="8" s="1"/>
  <c r="M117" i="8"/>
  <c r="N117" i="8"/>
  <c r="N133" i="8" l="1"/>
  <c r="M133" i="8"/>
  <c r="K133" i="8"/>
  <c r="L133" i="8" s="1"/>
  <c r="N132" i="8"/>
  <c r="M132" i="8"/>
  <c r="K132" i="8"/>
  <c r="L132" i="8" s="1"/>
  <c r="N128" i="8"/>
  <c r="M128" i="8"/>
  <c r="K128" i="8"/>
  <c r="L128" i="8" s="1"/>
  <c r="N127" i="8"/>
  <c r="M127" i="8"/>
  <c r="K127" i="8"/>
  <c r="L127" i="8" s="1"/>
  <c r="N126" i="8"/>
  <c r="M126" i="8"/>
  <c r="K126" i="8"/>
  <c r="L126" i="8" s="1"/>
  <c r="N125" i="8"/>
  <c r="M125" i="8"/>
  <c r="K125" i="8"/>
  <c r="L125" i="8" s="1"/>
  <c r="N121" i="8"/>
  <c r="M121" i="8"/>
  <c r="K121" i="8"/>
  <c r="L121" i="8" s="1"/>
  <c r="N116" i="8"/>
  <c r="M116" i="8"/>
  <c r="K116" i="8"/>
  <c r="L116" i="8" s="1"/>
  <c r="N114" i="8"/>
  <c r="M114" i="8"/>
  <c r="K114" i="8"/>
  <c r="L114" i="8" s="1"/>
  <c r="N113" i="8"/>
  <c r="M113" i="8"/>
  <c r="K113" i="8"/>
  <c r="L113" i="8" s="1"/>
  <c r="N112" i="8"/>
  <c r="M112" i="8"/>
  <c r="K112" i="8"/>
  <c r="L112" i="8" s="1"/>
  <c r="N111" i="8"/>
  <c r="M111" i="8"/>
  <c r="K111" i="8"/>
  <c r="L111" i="8" s="1"/>
  <c r="M135" i="8" l="1"/>
  <c r="N135" i="8"/>
  <c r="L134" i="8"/>
  <c r="K193" i="8"/>
  <c r="L193" i="8"/>
  <c r="M193" i="8"/>
  <c r="N193" i="8" s="1"/>
  <c r="L136" i="8" l="1"/>
  <c r="D226" i="8" s="1"/>
  <c r="H226" i="8" s="1"/>
  <c r="K209" i="8"/>
  <c r="L209" i="8"/>
  <c r="M209" i="8"/>
  <c r="N209" i="8" s="1"/>
  <c r="K39" i="8"/>
  <c r="L39" i="8"/>
  <c r="M39" i="8"/>
  <c r="N39" i="8" s="1"/>
  <c r="K40" i="8"/>
  <c r="L40" i="8"/>
  <c r="M40" i="8"/>
  <c r="N40" i="8" s="1"/>
  <c r="K86" i="8" l="1"/>
  <c r="L86" i="8"/>
  <c r="M86" i="8"/>
  <c r="N86" i="8" s="1"/>
  <c r="K210" i="8" l="1"/>
  <c r="L210" i="8"/>
  <c r="M210" i="8"/>
  <c r="N210" i="8" s="1"/>
  <c r="M207" i="8"/>
  <c r="N207" i="8" s="1"/>
  <c r="L207" i="8"/>
  <c r="K207" i="8"/>
  <c r="K180" i="8"/>
  <c r="L180" i="8"/>
  <c r="M180" i="8"/>
  <c r="N180" i="8" s="1"/>
  <c r="K157" i="8"/>
  <c r="L157" i="8"/>
  <c r="M157" i="8"/>
  <c r="N157" i="8" s="1"/>
  <c r="M183" i="8"/>
  <c r="N183" i="8" s="1"/>
  <c r="L183" i="8"/>
  <c r="K183" i="8"/>
  <c r="M159" i="8"/>
  <c r="N159" i="8" s="1"/>
  <c r="L159" i="8"/>
  <c r="K159" i="8"/>
  <c r="K177" i="8"/>
  <c r="L177" i="8"/>
  <c r="M177" i="8"/>
  <c r="N177" i="8" s="1"/>
  <c r="K178" i="8"/>
  <c r="L178" i="8"/>
  <c r="M178" i="8"/>
  <c r="N178" i="8" s="1"/>
  <c r="K179" i="8"/>
  <c r="L179" i="8"/>
  <c r="M179" i="8"/>
  <c r="N179" i="8" s="1"/>
  <c r="K85" i="8"/>
  <c r="L85" i="8"/>
  <c r="M85" i="8"/>
  <c r="N85" i="8" s="1"/>
  <c r="K46" i="8"/>
  <c r="L46" i="8"/>
  <c r="M46" i="8"/>
  <c r="N46" i="8" s="1"/>
  <c r="K41" i="8"/>
  <c r="L41" i="8"/>
  <c r="M41" i="8"/>
  <c r="N41" i="8" s="1"/>
  <c r="K42" i="8"/>
  <c r="L42" i="8"/>
  <c r="M42" i="8"/>
  <c r="N42" i="8" s="1"/>
  <c r="K43" i="8"/>
  <c r="L43" i="8"/>
  <c r="M43" i="8"/>
  <c r="N43" i="8" s="1"/>
  <c r="K44" i="8"/>
  <c r="L44" i="8"/>
  <c r="M44" i="8"/>
  <c r="N44" i="8" s="1"/>
  <c r="K45" i="8"/>
  <c r="L45" i="8"/>
  <c r="M45" i="8"/>
  <c r="N45" i="8" s="1"/>
  <c r="M48" i="8"/>
  <c r="N48" i="8" s="1"/>
  <c r="L48" i="8"/>
  <c r="K48" i="8"/>
  <c r="K91" i="8" l="1"/>
  <c r="L91" i="8"/>
  <c r="M91" i="8"/>
  <c r="N91" i="8" s="1"/>
  <c r="K153" i="8"/>
  <c r="L153" i="8"/>
  <c r="M153" i="8"/>
  <c r="N153" i="8" s="1"/>
  <c r="K154" i="8"/>
  <c r="L154" i="8"/>
  <c r="M154" i="8"/>
  <c r="N154" i="8" s="1"/>
  <c r="M67" i="8" l="1"/>
  <c r="N67" i="8" s="1"/>
  <c r="L67" i="8"/>
  <c r="K67" i="8"/>
  <c r="M66" i="8"/>
  <c r="N66" i="8" s="1"/>
  <c r="L66" i="8"/>
  <c r="K66" i="8"/>
  <c r="K211" i="8" l="1"/>
  <c r="L211" i="8"/>
  <c r="M211" i="8"/>
  <c r="N211" i="8" s="1"/>
  <c r="L36" i="8" l="1"/>
  <c r="L37" i="8"/>
  <c r="L38" i="8"/>
  <c r="L62" i="8"/>
  <c r="L63" i="8"/>
  <c r="L69" i="8"/>
  <c r="L70" i="8"/>
  <c r="L71" i="8"/>
  <c r="L72" i="8"/>
  <c r="L74" i="8"/>
  <c r="L75" i="8"/>
  <c r="L17" i="8"/>
  <c r="M17" i="8"/>
  <c r="N17" i="8" s="1"/>
  <c r="K17" i="8"/>
  <c r="K63" i="8" l="1"/>
  <c r="M63" i="8"/>
  <c r="N63" i="8" s="1"/>
  <c r="K62" i="8"/>
  <c r="M62" i="8"/>
  <c r="N62" i="8" s="1"/>
  <c r="K36" i="8"/>
  <c r="M36" i="8"/>
  <c r="N36" i="8" s="1"/>
  <c r="K37" i="8"/>
  <c r="M37" i="8"/>
  <c r="N37" i="8" s="1"/>
  <c r="M69" i="8" l="1"/>
  <c r="N69" i="8" s="1"/>
  <c r="M70" i="8"/>
  <c r="N70" i="8" s="1"/>
  <c r="M71" i="8"/>
  <c r="N71" i="8" s="1"/>
  <c r="M72" i="8"/>
  <c r="N72" i="8" s="1"/>
  <c r="M74" i="8"/>
  <c r="N74" i="8" s="1"/>
  <c r="M75" i="8"/>
  <c r="N75" i="8" s="1"/>
  <c r="M146" i="8"/>
  <c r="N146" i="8" s="1"/>
  <c r="M147" i="8"/>
  <c r="N147" i="8" s="1"/>
  <c r="M148" i="8"/>
  <c r="N148" i="8" s="1"/>
  <c r="M151" i="8"/>
  <c r="N151" i="8" s="1"/>
  <c r="M152" i="8"/>
  <c r="N152" i="8" s="1"/>
  <c r="M155" i="8"/>
  <c r="N155" i="8" s="1"/>
  <c r="M165" i="8"/>
  <c r="N165" i="8" s="1"/>
  <c r="M38" i="8"/>
  <c r="N38" i="8" s="1"/>
  <c r="M172" i="8"/>
  <c r="N172" i="8" s="1"/>
  <c r="M174" i="8"/>
  <c r="N174" i="8" s="1"/>
  <c r="M175" i="8"/>
  <c r="N175" i="8" s="1"/>
  <c r="M176" i="8"/>
  <c r="N176" i="8" s="1"/>
  <c r="M187" i="8"/>
  <c r="N187" i="8" s="1"/>
  <c r="M192" i="8"/>
  <c r="N192" i="8" s="1"/>
  <c r="M194" i="8"/>
  <c r="N194" i="8" s="1"/>
  <c r="M198" i="8"/>
  <c r="N198" i="8" s="1"/>
  <c r="M199" i="8"/>
  <c r="N199" i="8" s="1"/>
  <c r="M200" i="8"/>
  <c r="N200" i="8" s="1"/>
  <c r="M202" i="8"/>
  <c r="N202" i="8" s="1"/>
  <c r="M204" i="8"/>
  <c r="N204" i="8" s="1"/>
  <c r="M205" i="8"/>
  <c r="N205" i="8" s="1"/>
  <c r="M212" i="8"/>
  <c r="N212" i="8" s="1"/>
  <c r="M213" i="8"/>
  <c r="N213" i="8" s="1"/>
  <c r="M215" i="8"/>
  <c r="N215" i="8" s="1"/>
  <c r="M217" i="8"/>
  <c r="N217" i="8" s="1"/>
  <c r="M143" i="8"/>
  <c r="N143" i="8" s="1"/>
  <c r="M87" i="8"/>
  <c r="N87" i="8" s="1"/>
  <c r="M88" i="8"/>
  <c r="N88" i="8" s="1"/>
  <c r="M92" i="8"/>
  <c r="N92" i="8" s="1"/>
  <c r="M90" i="8"/>
  <c r="N90" i="8" s="1"/>
  <c r="M99" i="8"/>
  <c r="N99" i="8" s="1"/>
  <c r="M94" i="8"/>
  <c r="N94" i="8" s="1"/>
  <c r="M95" i="8"/>
  <c r="N95" i="8" s="1"/>
  <c r="M96" i="8"/>
  <c r="N96" i="8" s="1"/>
  <c r="M97" i="8"/>
  <c r="N97" i="8" s="1"/>
  <c r="M101" i="8"/>
  <c r="N101" i="8" s="1"/>
  <c r="K69" i="8"/>
  <c r="K70" i="8"/>
  <c r="K71" i="8"/>
  <c r="K72" i="8"/>
  <c r="K74" i="8"/>
  <c r="K75" i="8"/>
  <c r="K87" i="8"/>
  <c r="L87" i="8"/>
  <c r="K88" i="8"/>
  <c r="L88" i="8"/>
  <c r="K92" i="8"/>
  <c r="L92" i="8"/>
  <c r="K90" i="8"/>
  <c r="L90" i="8"/>
  <c r="K99" i="8"/>
  <c r="L99" i="8"/>
  <c r="K94" i="8"/>
  <c r="L94" i="8"/>
  <c r="K95" i="8"/>
  <c r="L95" i="8"/>
  <c r="K96" i="8"/>
  <c r="L96" i="8"/>
  <c r="K97" i="8"/>
  <c r="L97" i="8"/>
  <c r="K101" i="8"/>
  <c r="L101" i="8"/>
  <c r="K143" i="8"/>
  <c r="L143" i="8"/>
  <c r="K146" i="8"/>
  <c r="L146" i="8"/>
  <c r="K147" i="8"/>
  <c r="L147" i="8"/>
  <c r="K148" i="8"/>
  <c r="L148" i="8"/>
  <c r="K151" i="8"/>
  <c r="L151" i="8"/>
  <c r="K152" i="8"/>
  <c r="L152" i="8"/>
  <c r="K155" i="8"/>
  <c r="L155" i="8"/>
  <c r="K165" i="8"/>
  <c r="L165" i="8"/>
  <c r="K38" i="8"/>
  <c r="K172" i="8"/>
  <c r="L172" i="8"/>
  <c r="K174" i="8"/>
  <c r="L174" i="8"/>
  <c r="K175" i="8"/>
  <c r="L175" i="8"/>
  <c r="K176" i="8"/>
  <c r="L176" i="8"/>
  <c r="K187" i="8"/>
  <c r="L187" i="8"/>
  <c r="K192" i="8"/>
  <c r="L192" i="8"/>
  <c r="K194" i="8"/>
  <c r="L194" i="8"/>
  <c r="K198" i="8"/>
  <c r="L198" i="8"/>
  <c r="K199" i="8"/>
  <c r="L199" i="8"/>
  <c r="K200" i="8"/>
  <c r="L200" i="8"/>
  <c r="K202" i="8"/>
  <c r="L202" i="8"/>
  <c r="K204" i="8"/>
  <c r="L204" i="8"/>
  <c r="K205" i="8"/>
  <c r="L205" i="8"/>
  <c r="K212" i="8"/>
  <c r="L212" i="8"/>
  <c r="K213" i="8"/>
  <c r="L213" i="8"/>
  <c r="K215" i="8"/>
  <c r="L215" i="8"/>
  <c r="K217" i="8"/>
  <c r="L217" i="8"/>
  <c r="K77" i="8" l="1"/>
  <c r="N218" i="8"/>
  <c r="K219" i="8"/>
  <c r="L219" i="8"/>
  <c r="L103" i="8"/>
  <c r="N102" i="8"/>
  <c r="K103" i="8"/>
  <c r="N76" i="8"/>
  <c r="L77" i="8"/>
  <c r="N78" i="8" l="1"/>
  <c r="D224" i="8" s="1"/>
  <c r="H224" i="8" s="1"/>
  <c r="N104" i="8"/>
  <c r="D225" i="8" s="1"/>
  <c r="H225" i="8" s="1"/>
  <c r="N220" i="8"/>
  <c r="D227" i="8" s="1"/>
  <c r="H227" i="8" s="1"/>
  <c r="H230" i="8" l="1"/>
</calcChain>
</file>

<file path=xl/sharedStrings.xml><?xml version="1.0" encoding="utf-8"?>
<sst xmlns="http://schemas.openxmlformats.org/spreadsheetml/2006/main" count="382" uniqueCount="366">
  <si>
    <t>Criticità territoriali</t>
  </si>
  <si>
    <t>Evidenza di impatti sull’ambiente o danni a persone e proprietà</t>
  </si>
  <si>
    <t>Descrizione</t>
  </si>
  <si>
    <t>Altro</t>
  </si>
  <si>
    <t>Altri elementi (descizione)</t>
  </si>
  <si>
    <t>min</t>
  </si>
  <si>
    <t>MAX</t>
  </si>
  <si>
    <t>Punteggio di Classificazione</t>
  </si>
  <si>
    <t>Punteggio Ispettivo</t>
  </si>
  <si>
    <t>C</t>
  </si>
  <si>
    <t>S</t>
  </si>
  <si>
    <t>Aree naturali e vincoli urbanistici/territoriali (&lt;2 km)</t>
  </si>
  <si>
    <t>Aree abitate (&lt;2 km)</t>
  </si>
  <si>
    <t>Siti inquinati (&lt;2 km)</t>
  </si>
  <si>
    <t>C1</t>
  </si>
  <si>
    <t>Rischio</t>
  </si>
  <si>
    <t>Peso</t>
  </si>
  <si>
    <t>NON conforme</t>
  </si>
  <si>
    <t>Parzialm conforme</t>
  </si>
  <si>
    <t>Conforme</t>
  </si>
  <si>
    <t>Gestione dell'impianto</t>
  </si>
  <si>
    <t>Livello di strutturazione aziendale</t>
  </si>
  <si>
    <t>Certificazioni di Qualità, Sistemi di Gestione Aziendale, ecc.</t>
  </si>
  <si>
    <t>Stato di realizzazione</t>
  </si>
  <si>
    <t>Rispetto dei Valori Limite di Emissione</t>
  </si>
  <si>
    <t>Recupero energetico</t>
  </si>
  <si>
    <t>Periodi di fuori servizio</t>
  </si>
  <si>
    <t>Precedenti violazioni/atti regolatori</t>
  </si>
  <si>
    <t>Modalità di attivazione del controllo</t>
  </si>
  <si>
    <t>Stato di funzionamento</t>
  </si>
  <si>
    <t>Condizioni di manutenzione</t>
  </si>
  <si>
    <t>Documentazione obbligatoria in sito</t>
  </si>
  <si>
    <t>Misurazione dei parametri operativi</t>
  </si>
  <si>
    <t>Dati analitici e strumentali</t>
  </si>
  <si>
    <t>Parametri operativi del processo</t>
  </si>
  <si>
    <t>In corso, in ripristino</t>
  </si>
  <si>
    <t>Casi pregressi</t>
  </si>
  <si>
    <t>Report di altre Autorità Concorrenti</t>
  </si>
  <si>
    <t>Potenzialità dell'impianto</t>
  </si>
  <si>
    <t>Comunicazioni periodiche</t>
  </si>
  <si>
    <t>Punteggio</t>
  </si>
  <si>
    <t>Le segnalazioni prescritte dall'autorizzazione sono state regolarmente trasmesse (es. dati analitici, anomalie e rapporti periodici)</t>
  </si>
  <si>
    <t>Precedenti - v. Sch. Preparazione CTRL</t>
  </si>
  <si>
    <t>Profilo amministrativo</t>
  </si>
  <si>
    <t>Sistemi di by-pass: loro condizioni di attivazione, impiego e controlli</t>
  </si>
  <si>
    <t>Presa in carico di rifiuti e trattamenti c/terzi</t>
  </si>
  <si>
    <t>Emissioni odorigene</t>
  </si>
  <si>
    <t>L'autorizzazione è in essere ed è ancora valida</t>
  </si>
  <si>
    <t xml:space="preserve">Sezione di Calcolo del Rischio </t>
  </si>
  <si>
    <t xml:space="preserve">Sezione C: Classificazione del Caso </t>
  </si>
  <si>
    <t>Sezione S: Istruttoria del Caso</t>
  </si>
  <si>
    <t>Sezione I: evidenze ispettive</t>
  </si>
  <si>
    <t>Efficacia del sistema di abbattimento degli inquinanti; R=Cout/Cin</t>
  </si>
  <si>
    <t>La documentazione di legge (registri c/s rifiuti, FIR, ecc.) è compilata regolarmente e tenuta presso l'impianto</t>
  </si>
  <si>
    <t>Efficacia del sistema di controllo, degli allarmi e telecontrolli, di registrazione dati e PLC</t>
  </si>
  <si>
    <t>Documentazione aggiornata (planimetrie, relazioni tecniche, certificazioni, collaudi, ecc.)</t>
  </si>
  <si>
    <t>Danneggiamenti all'impianto, arresto di funzionamento</t>
  </si>
  <si>
    <t>La titolarità dell'autorizzazione corrisponde al Gestore</t>
  </si>
  <si>
    <t>Il Gestore è in grado di operare sul mercato</t>
  </si>
  <si>
    <t>Sono in corso lavori regolarmente autorizzati (riparazioni, modifiche, ecc.)</t>
  </si>
  <si>
    <t>Comunicazioni sullo stato di funzionamento (anomalie, guasti, ecc.)</t>
  </si>
  <si>
    <t>Comunicazioni obbligatorie</t>
  </si>
  <si>
    <t>Registrazione dei parametri operativi</t>
  </si>
  <si>
    <t>Somma Ispettivi</t>
  </si>
  <si>
    <t>Intervallo Ispettivi</t>
  </si>
  <si>
    <t>Subtotale Ispettivi</t>
  </si>
  <si>
    <t>Somma Storici</t>
  </si>
  <si>
    <t>Intervallo Storici</t>
  </si>
  <si>
    <t>Subtotale Storici</t>
  </si>
  <si>
    <t>Subtotale</t>
  </si>
  <si>
    <t>Classificazione</t>
  </si>
  <si>
    <t>Gruppo</t>
  </si>
  <si>
    <t>Punteggio totale di rischio</t>
  </si>
  <si>
    <t>Pesato</t>
  </si>
  <si>
    <t>Somma Classificazione</t>
  </si>
  <si>
    <t>Intervallo Classificazione</t>
  </si>
  <si>
    <t>Subtotale Classificazione</t>
  </si>
  <si>
    <t>Sostanze contenute nelle emissioni</t>
  </si>
  <si>
    <t>Tipologia di impianto di abbattimento/Livello tecnologico</t>
  </si>
  <si>
    <t>Potenzialità di trattamento in rapporto alla portata effluente</t>
  </si>
  <si>
    <t>art. 269</t>
  </si>
  <si>
    <t>art. 272</t>
  </si>
  <si>
    <t>Struttura dei sistemi di captazione conforme al progetto autorizzato</t>
  </si>
  <si>
    <t>Struttura dell'impianto di trattamento conforme al progetto autorizzato</t>
  </si>
  <si>
    <t>Punti di emissione non compresi nell'autorizzazione</t>
  </si>
  <si>
    <t>Punti di emissione che non richiedono autorizzazione</t>
  </si>
  <si>
    <t>Variabilità della qualità dell'emissione</t>
  </si>
  <si>
    <t>Variabilità della portata dell'emissione</t>
  </si>
  <si>
    <t>Condizioni di buon mantenimento dell'impianto di abbattimento</t>
  </si>
  <si>
    <t>Storici/istruttoria</t>
  </si>
  <si>
    <t>Somma pesata</t>
  </si>
  <si>
    <t>Nome del Caso</t>
  </si>
  <si>
    <t>Lo stato di realizzazione dell'impianto è coerente col cronoprogramma</t>
  </si>
  <si>
    <t>Valore pregresso</t>
  </si>
  <si>
    <t>C1.1</t>
  </si>
  <si>
    <t>Data pregresso</t>
  </si>
  <si>
    <t>valore</t>
  </si>
  <si>
    <t>C2</t>
  </si>
  <si>
    <t>Combustione</t>
  </si>
  <si>
    <t>Stripping con vapore</t>
  </si>
  <si>
    <t>Scrubber</t>
  </si>
  <si>
    <t>Processo industriale che genera le emissioni</t>
  </si>
  <si>
    <t>Caratteristiche del processo</t>
  </si>
  <si>
    <t>Descrizione della tecnologia</t>
  </si>
  <si>
    <t>Ciclone separatore</t>
  </si>
  <si>
    <t>Filtri a maniche</t>
  </si>
  <si>
    <t>Filtri a carbone attivo</t>
  </si>
  <si>
    <t>Impiego o trattamento di solventi</t>
  </si>
  <si>
    <t>Impiego di sostanze inorganiche</t>
  </si>
  <si>
    <t>Industria chimica</t>
  </si>
  <si>
    <t>Biofiltro</t>
  </si>
  <si>
    <t>Fermentazioni</t>
  </si>
  <si>
    <t>Industrie alimentari</t>
  </si>
  <si>
    <t>Digestione anaerobica</t>
  </si>
  <si>
    <t>Altre lavorazioni con COV</t>
  </si>
  <si>
    <t>Altre lavorazioni odorigene</t>
  </si>
  <si>
    <t>Aerosoli microbici o bio-attivi</t>
  </si>
  <si>
    <t>Raffreddamento degli effluenti</t>
  </si>
  <si>
    <t>Processi termici e produzione di vapore d'acqua</t>
  </si>
  <si>
    <t>Lavorazioni con produzione di polveri</t>
  </si>
  <si>
    <t>Torri di condensazione</t>
  </si>
  <si>
    <t>C3</t>
  </si>
  <si>
    <t>C4</t>
  </si>
  <si>
    <t>C5</t>
  </si>
  <si>
    <t>C7</t>
  </si>
  <si>
    <t>C8</t>
  </si>
  <si>
    <t>Aerosoli microbici</t>
  </si>
  <si>
    <t>Polveri</t>
  </si>
  <si>
    <t>Precursori PM secondario</t>
  </si>
  <si>
    <t>Gas serra</t>
  </si>
  <si>
    <t>Polveri e sostanze imbrattanti</t>
  </si>
  <si>
    <t>Indicatore categoria</t>
  </si>
  <si>
    <t>Indicatore dettagli</t>
  </si>
  <si>
    <t>Indicazioni operative</t>
  </si>
  <si>
    <t>Risultante</t>
  </si>
  <si>
    <t>Portata emessa</t>
  </si>
  <si>
    <t>Punteggio Storico/istruttoria</t>
  </si>
  <si>
    <t>S1</t>
  </si>
  <si>
    <t>Valore</t>
  </si>
  <si>
    <t>S2</t>
  </si>
  <si>
    <t>S3</t>
  </si>
  <si>
    <t>S4</t>
  </si>
  <si>
    <t>S5</t>
  </si>
  <si>
    <t>S6</t>
  </si>
  <si>
    <t>I</t>
  </si>
  <si>
    <t>I1</t>
  </si>
  <si>
    <t>I1.1</t>
  </si>
  <si>
    <t>modalità</t>
  </si>
  <si>
    <t>Stato costruttivo</t>
  </si>
  <si>
    <t>Sistemi di espansione, torce, sfiati e loro condizioni di attivazione, impiego e controlli</t>
  </si>
  <si>
    <t>Lo stabilimento produce emissioni contenenti sostanze non previste nel progetto autorizzato</t>
  </si>
  <si>
    <t>Emissioni polverulente</t>
  </si>
  <si>
    <t>Emissioni di vapor d'acqua e fenomeni di condensazione</t>
  </si>
  <si>
    <t>Emissioni acustiche</t>
  </si>
  <si>
    <t>I4.1</t>
  </si>
  <si>
    <t>Potenzialità di progetto</t>
  </si>
  <si>
    <t>Potenzialità gestionale</t>
  </si>
  <si>
    <t>Potenzialità impegnata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</si>
  <si>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</si>
  <si>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</si>
  <si>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</si>
  <si>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</si>
  <si>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</si>
  <si>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</si>
  <si>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</si>
  <si>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</si>
  <si>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</si>
  <si>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</si>
  <si>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I3.1</t>
  </si>
  <si>
    <t>I3.2</t>
  </si>
  <si>
    <t>I3.3</t>
  </si>
  <si>
    <t>I3.4</t>
  </si>
  <si>
    <t>I3.5</t>
  </si>
  <si>
    <t>I3.6</t>
  </si>
  <si>
    <t>I3.7</t>
  </si>
  <si>
    <t>I3.8</t>
  </si>
  <si>
    <t>I3.9</t>
  </si>
  <si>
    <t>I4.2</t>
  </si>
  <si>
    <t>CO</t>
  </si>
  <si>
    <t>NOx</t>
  </si>
  <si>
    <t>Sox</t>
  </si>
  <si>
    <t>COV</t>
  </si>
  <si>
    <t>Altri</t>
  </si>
  <si>
    <t>I4.3</t>
  </si>
  <si>
    <t>I4.4</t>
  </si>
  <si>
    <t>I4.5</t>
  </si>
  <si>
    <t>I4.6</t>
  </si>
  <si>
    <t>I4.7</t>
  </si>
  <si>
    <t>I4.8</t>
  </si>
  <si>
    <t>I4.9</t>
  </si>
  <si>
    <t>I5.1</t>
  </si>
  <si>
    <t>Condizioni strutturali</t>
  </si>
  <si>
    <t>Opere elettromeccaniche</t>
  </si>
  <si>
    <t>Ciminiera e camini vari</t>
  </si>
  <si>
    <t>Altre opere civili</t>
  </si>
  <si>
    <t>Accessibilità alle varie sezioni di impianto</t>
  </si>
  <si>
    <t>I3.10</t>
  </si>
  <si>
    <t>I5.2</t>
  </si>
  <si>
    <t>I5.3</t>
  </si>
  <si>
    <t>Rifiuti da manutenzione e pulizia</t>
  </si>
  <si>
    <t>Rifiuti derivanti dal sistema di abbattimento</t>
  </si>
  <si>
    <t>Riuso di materiali non rifiuto recuperati dal sistema di abbattimento (ove regolamentato e consentito)</t>
  </si>
  <si>
    <t>I4.10</t>
  </si>
  <si>
    <t>I6.1</t>
  </si>
  <si>
    <t>I6.2</t>
  </si>
  <si>
    <t>I7.1</t>
  </si>
  <si>
    <t>I7.2</t>
  </si>
  <si>
    <t>I7.3</t>
  </si>
  <si>
    <t>I8.1</t>
  </si>
  <si>
    <t>L'impianto di trattamento riceve aeriformi da altri stabilimenti o da processi non elencati nell'autorizzazione</t>
  </si>
  <si>
    <t>I9.1</t>
  </si>
  <si>
    <t>I9.2</t>
  </si>
  <si>
    <t>I13.1</t>
  </si>
  <si>
    <t>I10.1</t>
  </si>
  <si>
    <t>I11.1</t>
  </si>
  <si>
    <t>I11.2</t>
  </si>
  <si>
    <t>I11.3</t>
  </si>
  <si>
    <t>I11.4</t>
  </si>
  <si>
    <t>Sono evidenti tracce di imbrattamento od altre alterazioni esterne ed interne all'impianto</t>
  </si>
  <si>
    <t>I12</t>
  </si>
  <si>
    <t>I12.1</t>
  </si>
  <si>
    <t>I13</t>
  </si>
  <si>
    <t>S2.1</t>
  </si>
  <si>
    <t>Sostanze lesive strato dell'Ozono</t>
  </si>
  <si>
    <t>Criticità in termini di qualità dell'aria</t>
  </si>
  <si>
    <t>C2.1</t>
  </si>
  <si>
    <t>C3.1</t>
  </si>
  <si>
    <t>C3.2</t>
  </si>
  <si>
    <t>C3.3</t>
  </si>
  <si>
    <t>C3.4</t>
  </si>
  <si>
    <t>C3.5</t>
  </si>
  <si>
    <t>C3.6</t>
  </si>
  <si>
    <t>C3.7</t>
  </si>
  <si>
    <t>C3.8</t>
  </si>
  <si>
    <t>C3.9</t>
  </si>
  <si>
    <t>C3.10</t>
  </si>
  <si>
    <t>C4.1</t>
  </si>
  <si>
    <t>C5.1</t>
  </si>
  <si>
    <t>C5.2</t>
  </si>
  <si>
    <t>C6.1</t>
  </si>
  <si>
    <t>C7.1</t>
  </si>
  <si>
    <t>C7.2</t>
  </si>
  <si>
    <t>C7.3</t>
  </si>
  <si>
    <t>C7.4</t>
  </si>
  <si>
    <t>C8.1</t>
  </si>
  <si>
    <t>C8.2</t>
  </si>
  <si>
    <t>S2.2</t>
  </si>
  <si>
    <t>S2.3</t>
  </si>
  <si>
    <t>S3.1</t>
  </si>
  <si>
    <t>S3.2</t>
  </si>
  <si>
    <t>S3.3</t>
  </si>
  <si>
    <t>S4.1</t>
  </si>
  <si>
    <t>S4.2</t>
  </si>
  <si>
    <t>S4.3</t>
  </si>
  <si>
    <t>S5.1</t>
  </si>
  <si>
    <t>S6.1</t>
  </si>
  <si>
    <t>Attivazione</t>
  </si>
  <si>
    <t>I2.1</t>
  </si>
  <si>
    <t>Report</t>
  </si>
  <si>
    <t>D</t>
  </si>
  <si>
    <t>D1</t>
  </si>
  <si>
    <t>D1.1</t>
  </si>
  <si>
    <t>D2</t>
  </si>
  <si>
    <t>D2.1</t>
  </si>
  <si>
    <t>Punteggio Documentale</t>
  </si>
  <si>
    <t>L'istanza di rinnovo è stata presentata in tempo</t>
  </si>
  <si>
    <t>S2.4</t>
  </si>
  <si>
    <t>DLGS 152/2006, p.V, all. I, Tab. A1</t>
  </si>
  <si>
    <t>DLGS 152/2006, p.V, all. I, Tab. A2</t>
  </si>
  <si>
    <t>DLGS 152/2006, p.V, all. I, Tab. B</t>
  </si>
  <si>
    <t>DLGS 152/2006, p.V, all. I, Tab. C</t>
  </si>
  <si>
    <t>DLGS 152/2006, p.V, all. I, Tab. D</t>
  </si>
  <si>
    <t>Corrispondenza del ciclo produtttivo con quanto autorizzato</t>
  </si>
  <si>
    <t>I11.5</t>
  </si>
  <si>
    <t>Fermo impianti</t>
  </si>
  <si>
    <t>I6.3</t>
  </si>
  <si>
    <t>Piano solventi</t>
  </si>
  <si>
    <t>Sezione D: controllo documentale</t>
  </si>
  <si>
    <t>Dato pregresso</t>
  </si>
  <si>
    <t>Adempimenti preventivi</t>
  </si>
  <si>
    <t>D2.2</t>
  </si>
  <si>
    <t>Comunicazione dei dettagli tecnici costruttivi</t>
  </si>
  <si>
    <t>D2.3</t>
  </si>
  <si>
    <t>Comunicazione dei dettagli tecnici gestionali</t>
  </si>
  <si>
    <t>D2.4</t>
  </si>
  <si>
    <t>D3</t>
  </si>
  <si>
    <t>D3,1</t>
  </si>
  <si>
    <t>D4</t>
  </si>
  <si>
    <t>Adempimenti in fase di gestione</t>
  </si>
  <si>
    <t>D4.1</t>
  </si>
  <si>
    <t>Tenuta del registro di impianto</t>
  </si>
  <si>
    <t>Interventi di manutenzione</t>
  </si>
  <si>
    <t>Verifiche di autocontrollo e copie analisi sullo scarico</t>
  </si>
  <si>
    <t>Episodi di interruzione e malfunzionamento</t>
  </si>
  <si>
    <t>D4.2</t>
  </si>
  <si>
    <t>Trasmissione del registro di impianto e dei formulari di smaltimento dei rifiuti</t>
  </si>
  <si>
    <t>D4.3</t>
  </si>
  <si>
    <t>Comunicazione dell'eventuale necessità di ulteriori trattamenti</t>
  </si>
  <si>
    <t>D4.4</t>
  </si>
  <si>
    <t>Comunicazione di eventuali modifiche dei trattamenti, spostamenti degli scarichi, ecc.</t>
  </si>
  <si>
    <t>D4.5</t>
  </si>
  <si>
    <t>D5</t>
  </si>
  <si>
    <t>D5,1</t>
  </si>
  <si>
    <t>D5,2</t>
  </si>
  <si>
    <t>Somma Documentali</t>
  </si>
  <si>
    <t>Intervallo Documentali</t>
  </si>
  <si>
    <t>Subtotale Documentali</t>
  </si>
  <si>
    <t>Comunicazione di attivazione delle singole sorgenti</t>
  </si>
  <si>
    <t>Trasmissione degli esiti delle analisi di attivazione  delle singole sorgenti</t>
  </si>
  <si>
    <t>D3,2</t>
  </si>
  <si>
    <t>Comunicazione preventiva dei campionamenti</t>
  </si>
  <si>
    <t>Verifica dei limiti per le singole sorgenti e trasmisisone di risultati</t>
  </si>
  <si>
    <t>I4.11</t>
  </si>
  <si>
    <t>Lo stabilimento produce emissioni contenenti sostanze vietate dall'autorizzazione</t>
  </si>
  <si>
    <t>Comunicazione di eventuali interruzioni prolungate della singola sorgente</t>
  </si>
  <si>
    <t>Chiusura della singola sorgente</t>
  </si>
  <si>
    <t>Comunicazione di cessazione dell'attività di emissione in atmosfera</t>
  </si>
  <si>
    <t>Descrizione dei lavori successivi alla cessazione dell'attività di emissione in atmosfera</t>
  </si>
  <si>
    <t>D5,3</t>
  </si>
  <si>
    <t xml:space="preserve">Comunicazione di cessazione dell'attività di una singola sorgente </t>
  </si>
  <si>
    <t>Comunicazione tempestiva di anomalie tali da non garantire il rispetto dei VLE</t>
  </si>
  <si>
    <t>D3,3</t>
  </si>
  <si>
    <t>Comunicazione tempestiva di autoanalisi con superamento  VLE</t>
  </si>
  <si>
    <t>I4.12</t>
  </si>
  <si>
    <t xml:space="preserve">Combustibili negli impianti termici </t>
  </si>
  <si>
    <t>Condizioni di buon mantenimento dell'impianto di combustione</t>
  </si>
  <si>
    <t>I6.4</t>
  </si>
  <si>
    <t>Registro di manutenzione compilato correttamente e conservato in impianto</t>
  </si>
  <si>
    <t>Punti di campionamento</t>
  </si>
  <si>
    <t>Realizzazione e accessibilità conformi LG ARPA FVG LG22.03</t>
  </si>
  <si>
    <t>I3.11</t>
  </si>
  <si>
    <t>Sistemi di raddrizzamento del flusso e requisiti di omogeneità</t>
  </si>
  <si>
    <t>v. norma UNI EN 15259:2008</t>
  </si>
  <si>
    <t>D3,4</t>
  </si>
  <si>
    <t xml:space="preserve">Conformità dei metodi analitici e di valutazione dei risultati </t>
  </si>
  <si>
    <t>Corrispondenza tra punti di emissione rispetto all'autorizzazione e loro marcatura</t>
  </si>
  <si>
    <t>Emissioni diffuse</t>
  </si>
  <si>
    <t>Emissioni non significative</t>
  </si>
  <si>
    <t>C5.3</t>
  </si>
  <si>
    <t>Livello di captazione</t>
  </si>
  <si>
    <t>Criticità</t>
  </si>
  <si>
    <t>Efficacia del sistema di captazione e convogliamento delle emissioni diffuse</t>
  </si>
  <si>
    <t>I4.13</t>
  </si>
  <si>
    <t>SME: strumentazione di misura e autoanalisi funzionante</t>
  </si>
  <si>
    <t>I4.14</t>
  </si>
  <si>
    <t>Efficacia degli altri sistemi per la gestione delle emissioni diffuse</t>
  </si>
  <si>
    <t>La documentazione prescritta (autoanalisi, registrazioni, manutenzione, registri anomalie, ecc.) è compilata regolarmente e tenuta presso l'impianto</t>
  </si>
  <si>
    <t>Sistemi DeNOx</t>
  </si>
  <si>
    <t>Sistemi DeSOx</t>
  </si>
  <si>
    <t>By-pass e camini di emergenza</t>
  </si>
  <si>
    <t>Sistemi di espansione e blow-down</t>
  </si>
  <si>
    <t>Anomalie ed incidenti</t>
  </si>
  <si>
    <t>Ispettivi</t>
  </si>
  <si>
    <t>Documentali</t>
  </si>
  <si>
    <t>C2.2</t>
  </si>
  <si>
    <t>Numero di punti di emissione</t>
  </si>
  <si>
    <t>C2.3</t>
  </si>
  <si>
    <t>I6.5</t>
  </si>
  <si>
    <t>I6.6</t>
  </si>
  <si>
    <t>Ogni punto di emissione è identificato</t>
  </si>
  <si>
    <t>C2.4</t>
  </si>
  <si>
    <t>Copresenza di più processi emissivi</t>
  </si>
  <si>
    <t>Sono previste sorgenti emissive non soggette ad autorizzazione</t>
  </si>
  <si>
    <t>C5.4</t>
  </si>
  <si>
    <t>Emissioni non convogliabili</t>
  </si>
  <si>
    <t>SAPI- Emissioni in atmosfera: Scheda di Valutazione Versione 3.1 (punteggi normalizzati, v. Del. SNPA 74/CF dd. 12/07/2016)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</si>
</sst>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9" x14ac:knownFonts="1">
    <font>
      <sz val="10"/>
      <color theme="1"/>
      <name val="Arial"/>
      <family val="2"/>
    </font>
    <font>
      <b/>
      <sz val="10"/>
      <color theme="1"/>
      <name val="DecimaWE Rg"/>
    </font>
    <font>
      <sz val="10"/>
      <color theme="1"/>
      <name val="DecimaWE Rg"/>
    </font>
    <font>
      <sz val="10"/>
      <name val="DecimaWE Rg"/>
    </font>
    <font>
      <i/>
      <sz val="10"/>
      <color theme="1"/>
      <name val="DecimaWE Rg"/>
    </font>
    <font>
      <b/>
      <sz val="10"/>
      <color rgb="FFFF0000"/>
      <name val="DecimaWE Rg"/>
    </font>
    <font>
      <sz val="10"/>
      <color rgb="FFFF0000"/>
      <name val="DecimaWE Rg"/>
    </font>
    <font>
      <sz val="10"/>
      <color theme="1"/>
      <name val="Arial"/>
      <family val="2"/>
    </font>
    <font>
      <sz val="10"/>
      <color theme="5"/>
      <name val="DecimaWE Rg"/>
    </font>
    <font>
      <sz val="10"/>
      <color rgb="FF0070C0"/>
      <name val="DecimaWE Rg"/>
    </font>
    <font>
      <b/>
      <sz val="10"/>
      <name val="DecimaWE Rg"/>
    </font>
    <font>
      <b/>
      <u/>
      <sz val="10"/>
      <color rgb="FF0070C0"/>
      <name val="DecimaWE Rg"/>
    </font>
    <font>
      <b/>
      <i/>
      <sz val="14"/>
      <color rgb="FFFF0000"/>
      <name val="DecimaWE Rg"/>
    </font>
    <font>
      <b/>
      <u/>
      <sz val="10"/>
      <color theme="1"/>
      <name val="DecimaWE Rg"/>
    </font>
    <font>
      <sz val="10"/>
      <color theme="9" tint="-0.249977111117893"/>
      <name val="DecimaWE Rg"/>
    </font>
    <font>
      <u/>
      <sz val="10"/>
      <name val="DecimaWE Rg"/>
    </font>
    <font>
      <b/>
      <sz val="10"/>
      <color rgb="FFD11FBC"/>
      <name val="DecimaWE Rg"/>
    </font>
    <font>
      <b/>
      <sz val="10"/>
      <color rgb="FF0070C0"/>
      <name val="DecimaWE Rg"/>
    </font>
    <font>
      <b/>
      <sz val="10"/>
      <color theme="9" tint="-0.499984740745262"/>
      <name val="DecimaWE Rg"/>
    </font>
    <font>
      <sz val="10"/>
      <color theme="9" tint="-0.499984740745262"/>
      <name val="DecimaWE Rg"/>
    </font>
    <font>
      <b/>
      <sz val="10"/>
      <color theme="5" tint="-0.499984740745262"/>
      <name val="DecimaWE Rg"/>
    </font>
    <font>
      <sz val="10"/>
      <color theme="5" tint="-0.499984740745262"/>
      <name val="DecimaWE Rg"/>
    </font>
    <font>
      <sz val="10"/>
      <color theme="8" tint="-0.499984740745262"/>
      <name val="DecimaWE Rg"/>
    </font>
    <font>
      <sz val="10"/>
      <color rgb="FF00B050"/>
      <name val="DecimaWE Rg"/>
    </font>
    <font>
      <b/>
      <sz val="10"/>
      <color theme="4" tint="-0.499984740745262"/>
      <name val="DecimaWE Rg"/>
    </font>
    <font>
      <sz val="10"/>
      <color theme="4" tint="-0.499984740745262"/>
      <name val="DecimaWE Rg"/>
    </font>
    <font>
      <i/>
      <sz val="10"/>
      <color theme="9" tint="-0.499984740745262"/>
      <name val="DecimaWE Rg"/>
    </font>
    <font>
      <i/>
      <sz val="10"/>
      <color theme="2" tint="-0.249977111117893"/>
      <name val="DecimaWE Rg"/>
    </font>
    <font>
      <b/>
      <sz val="9"/>
      <color rgb="FF00B050"/>
      <name val="DecimaWE Rg"/>
    </font>
    <font>
      <b/>
      <sz val="9"/>
      <color theme="5"/>
      <name val="DecimaWE Rg"/>
    </font>
    <font>
      <b/>
      <sz val="9"/>
      <color rgb="FFFF0000"/>
      <name val="DecimaWE Rg"/>
    </font>
    <font>
      <b/>
      <u/>
      <sz val="10"/>
      <color rgb="FFFF0000"/>
      <name val="DecimaWE Rg"/>
    </font>
    <font>
      <b/>
      <sz val="18"/>
      <color rgb="FF00B0F0"/>
      <name val="DecimaWE Rg"/>
    </font>
    <font>
      <b/>
      <i/>
      <sz val="18"/>
      <color rgb="FFFF0000"/>
      <name val="DecimaWE Rg"/>
    </font>
    <font>
      <b/>
      <u/>
      <sz val="12"/>
      <color theme="4" tint="-0.499984740745262"/>
      <name val="DecimaWE Rg"/>
    </font>
    <font>
      <i/>
      <sz val="10"/>
      <color theme="4" tint="-0.499984740745262"/>
      <name val="DecimaWE Rg"/>
    </font>
    <font>
      <i/>
      <sz val="10"/>
      <color theme="5" tint="-0.499984740745262"/>
      <name val="DecimaWE Rg"/>
    </font>
    <font>
      <b/>
      <sz val="10"/>
      <color rgb="FF00B050"/>
      <name val="DecimaWE Rg"/>
    </font>
    <font>
      <b/>
      <sz val="10"/>
      <color theme="5"/>
      <name val="DecimaWE Rg"/>
    </font>
    <font>
      <b/>
      <sz val="10"/>
      <color rgb="FF7030A0"/>
      <name val="DecimaWE Rg"/>
    </font>
    <font>
      <b/>
      <u/>
      <sz val="12"/>
      <color theme="5" tint="-0.499984740745262"/>
      <name val="DecimaWE Rg"/>
    </font>
    <font>
      <i/>
      <sz val="10"/>
      <color theme="8" tint="-0.499984740745262"/>
      <name val="DecimaWE Rg"/>
    </font>
    <font>
      <b/>
      <u/>
      <sz val="12"/>
      <color theme="9" tint="-0.499984740745262"/>
      <name val="DecimaWE Rg"/>
    </font>
    <font>
      <sz val="8"/>
      <name val="Arial"/>
      <family val="2"/>
    </font>
    <font>
      <i/>
      <sz val="10"/>
      <name val="DecimaWE Rg"/>
    </font>
    <font>
      <sz val="10"/>
      <color rgb="FF7030A0"/>
      <name val="DecimaWE Rg"/>
    </font>
    <font>
      <b/>
      <u/>
      <sz val="12"/>
      <color rgb="FF7030A0"/>
      <name val="DecimaWE Rg"/>
    </font>
    <font>
      <i/>
      <sz val="10"/>
      <color rgb="FF7030A0"/>
      <name val="DecimaWE Rg"/>
    </font>
    <font>
      <i/>
      <sz val="10"/>
      <color theme="6" tint="0.79998168889431442"/>
      <name val="DecimaWE Rg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EDEED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9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2" fontId="2" fillId="0" borderId="0" xfId="0" applyNumberFormat="1" applyFont="1" applyAlignment="1">
      <alignment vertical="top"/>
    </xf>
    <xf numFmtId="2" fontId="6" fillId="0" borderId="0" xfId="0" applyNumberFormat="1" applyFont="1" applyAlignment="1">
      <alignment vertical="top"/>
    </xf>
    <xf numFmtId="2" fontId="8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top"/>
    </xf>
    <xf numFmtId="2" fontId="2" fillId="3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2" fontId="2" fillId="4" borderId="0" xfId="0" applyNumberFormat="1" applyFont="1" applyFill="1" applyAlignment="1">
      <alignment vertical="top"/>
    </xf>
    <xf numFmtId="0" fontId="2" fillId="4" borderId="0" xfId="0" applyFont="1" applyFill="1" applyAlignment="1">
      <alignment vertical="top" wrapText="1"/>
    </xf>
    <xf numFmtId="2" fontId="11" fillId="2" borderId="0" xfId="0" applyNumberFormat="1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4" borderId="0" xfId="0" applyFont="1" applyFill="1" applyAlignment="1">
      <alignment horizontal="left" vertical="top"/>
    </xf>
    <xf numFmtId="0" fontId="17" fillId="5" borderId="1" xfId="0" applyFont="1" applyFill="1" applyBorder="1" applyAlignment="1">
      <alignment vertical="top"/>
    </xf>
    <xf numFmtId="0" fontId="9" fillId="5" borderId="1" xfId="0" applyFont="1" applyFill="1" applyBorder="1" applyAlignment="1">
      <alignment vertical="top"/>
    </xf>
    <xf numFmtId="0" fontId="21" fillId="4" borderId="1" xfId="0" applyFont="1" applyFill="1" applyBorder="1" applyAlignment="1">
      <alignment vertical="top"/>
    </xf>
    <xf numFmtId="0" fontId="20" fillId="4" borderId="1" xfId="0" applyFont="1" applyFill="1" applyBorder="1" applyAlignment="1">
      <alignment vertical="top" wrapText="1"/>
    </xf>
    <xf numFmtId="0" fontId="21" fillId="4" borderId="1" xfId="0" applyFont="1" applyFill="1" applyBorder="1" applyAlignment="1">
      <alignment vertical="top" wrapText="1"/>
    </xf>
    <xf numFmtId="0" fontId="19" fillId="3" borderId="1" xfId="0" applyFont="1" applyFill="1" applyBorder="1" applyAlignment="1">
      <alignment vertical="top"/>
    </xf>
    <xf numFmtId="0" fontId="18" fillId="3" borderId="1" xfId="0" applyFont="1" applyFill="1" applyBorder="1" applyAlignment="1">
      <alignment vertical="top" wrapText="1"/>
    </xf>
    <xf numFmtId="0" fontId="19" fillId="3" borderId="1" xfId="0" applyFont="1" applyFill="1" applyBorder="1" applyAlignment="1">
      <alignment vertical="top" wrapText="1"/>
    </xf>
    <xf numFmtId="2" fontId="19" fillId="3" borderId="1" xfId="0" applyNumberFormat="1" applyFont="1" applyFill="1" applyBorder="1" applyAlignment="1">
      <alignment horizontal="left" vertical="top" wrapText="1"/>
    </xf>
    <xf numFmtId="2" fontId="14" fillId="0" borderId="0" xfId="0" applyNumberFormat="1" applyFont="1" applyAlignment="1">
      <alignment horizontal="right" vertical="top"/>
    </xf>
    <xf numFmtId="2" fontId="8" fillId="0" borderId="0" xfId="0" applyNumberFormat="1" applyFont="1" applyAlignment="1">
      <alignment horizontal="right" vertical="top"/>
    </xf>
    <xf numFmtId="2" fontId="6" fillId="0" borderId="0" xfId="0" applyNumberFormat="1" applyFont="1" applyAlignment="1">
      <alignment horizontal="right" vertical="top"/>
    </xf>
    <xf numFmtId="2" fontId="3" fillId="0" borderId="0" xfId="1" applyNumberFormat="1" applyFont="1" applyFill="1" applyBorder="1" applyAlignment="1">
      <alignment horizontal="right" vertical="top"/>
    </xf>
    <xf numFmtId="2" fontId="15" fillId="0" borderId="0" xfId="0" applyNumberFormat="1" applyFont="1" applyAlignment="1">
      <alignment horizontal="right" vertical="top"/>
    </xf>
    <xf numFmtId="2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2" fontId="23" fillId="0" borderId="0" xfId="0" applyNumberFormat="1" applyFont="1" applyAlignment="1">
      <alignment horizontal="right" vertical="top"/>
    </xf>
    <xf numFmtId="2" fontId="14" fillId="2" borderId="0" xfId="0" applyNumberFormat="1" applyFont="1" applyFill="1" applyAlignment="1">
      <alignment horizontal="right" vertical="top"/>
    </xf>
    <xf numFmtId="2" fontId="8" fillId="2" borderId="0" xfId="0" applyNumberFormat="1" applyFont="1" applyFill="1" applyAlignment="1">
      <alignment horizontal="right" vertical="top"/>
    </xf>
    <xf numFmtId="2" fontId="6" fillId="2" borderId="0" xfId="0" applyNumberFormat="1" applyFont="1" applyFill="1" applyAlignment="1">
      <alignment horizontal="right" vertical="top"/>
    </xf>
    <xf numFmtId="2" fontId="4" fillId="0" borderId="0" xfId="0" applyNumberFormat="1" applyFont="1" applyAlignment="1">
      <alignment vertical="top"/>
    </xf>
    <xf numFmtId="2" fontId="13" fillId="3" borderId="0" xfId="0" applyNumberFormat="1" applyFont="1" applyFill="1" applyAlignment="1">
      <alignment vertical="top"/>
    </xf>
    <xf numFmtId="2" fontId="11" fillId="3" borderId="0" xfId="0" applyNumberFormat="1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21" fillId="4" borderId="0" xfId="0" applyFont="1" applyFill="1" applyAlignment="1">
      <alignment vertical="top"/>
    </xf>
    <xf numFmtId="2" fontId="13" fillId="4" borderId="0" xfId="0" applyNumberFormat="1" applyFont="1" applyFill="1" applyAlignment="1">
      <alignment vertical="top"/>
    </xf>
    <xf numFmtId="2" fontId="11" fillId="4" borderId="0" xfId="0" applyNumberFormat="1" applyFont="1" applyFill="1" applyAlignment="1">
      <alignment vertical="top"/>
    </xf>
    <xf numFmtId="0" fontId="20" fillId="4" borderId="0" xfId="0" applyFont="1" applyFill="1" applyAlignment="1">
      <alignment vertical="top" wrapText="1"/>
    </xf>
    <xf numFmtId="0" fontId="18" fillId="3" borderId="0" xfId="0" applyFont="1" applyFill="1" applyAlignment="1">
      <alignment vertical="top" wrapText="1"/>
    </xf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horizontal="left" vertical="top"/>
    </xf>
    <xf numFmtId="2" fontId="2" fillId="5" borderId="0" xfId="0" applyNumberFormat="1" applyFont="1" applyFill="1" applyAlignment="1">
      <alignment vertical="top"/>
    </xf>
    <xf numFmtId="2" fontId="13" fillId="5" borderId="0" xfId="0" applyNumberFormat="1" applyFont="1" applyFill="1" applyAlignment="1">
      <alignment vertical="top"/>
    </xf>
    <xf numFmtId="0" fontId="24" fillId="5" borderId="0" xfId="0" applyFont="1" applyFill="1" applyAlignment="1">
      <alignment vertical="top" wrapText="1"/>
    </xf>
    <xf numFmtId="0" fontId="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20" fillId="4" borderId="0" xfId="0" applyFont="1" applyFill="1" applyAlignment="1">
      <alignment vertical="top"/>
    </xf>
    <xf numFmtId="0" fontId="24" fillId="5" borderId="0" xfId="0" applyFont="1" applyFill="1" applyAlignment="1">
      <alignment vertical="top"/>
    </xf>
    <xf numFmtId="0" fontId="18" fillId="3" borderId="0" xfId="0" applyFont="1" applyFill="1" applyAlignment="1">
      <alignment vertical="top"/>
    </xf>
    <xf numFmtId="2" fontId="25" fillId="5" borderId="0" xfId="0" applyNumberFormat="1" applyFont="1" applyFill="1" applyAlignment="1">
      <alignment vertical="top"/>
    </xf>
    <xf numFmtId="2" fontId="21" fillId="4" borderId="0" xfId="0" applyNumberFormat="1" applyFont="1" applyFill="1" applyAlignment="1">
      <alignment vertical="top"/>
    </xf>
    <xf numFmtId="2" fontId="19" fillId="3" borderId="0" xfId="0" applyNumberFormat="1" applyFont="1" applyFill="1" applyAlignment="1">
      <alignment vertical="top"/>
    </xf>
    <xf numFmtId="0" fontId="19" fillId="3" borderId="0" xfId="0" applyFont="1" applyFill="1" applyAlignment="1">
      <alignment vertical="top"/>
    </xf>
    <xf numFmtId="0" fontId="25" fillId="5" borderId="0" xfId="0" applyFont="1" applyFill="1" applyAlignment="1">
      <alignment vertical="top"/>
    </xf>
    <xf numFmtId="0" fontId="18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2" fontId="5" fillId="2" borderId="0" xfId="0" applyNumberFormat="1" applyFont="1" applyFill="1" applyAlignment="1">
      <alignment vertical="top"/>
    </xf>
    <xf numFmtId="2" fontId="27" fillId="0" borderId="0" xfId="1" applyNumberFormat="1" applyFont="1" applyFill="1" applyBorder="1" applyAlignment="1">
      <alignment horizontal="right" vertical="top"/>
    </xf>
    <xf numFmtId="2" fontId="27" fillId="5" borderId="0" xfId="0" applyNumberFormat="1" applyFont="1" applyFill="1" applyAlignment="1">
      <alignment vertical="top"/>
    </xf>
    <xf numFmtId="2" fontId="27" fillId="0" borderId="0" xfId="0" applyNumberFormat="1" applyFont="1" applyAlignment="1">
      <alignment horizontal="right" vertical="top"/>
    </xf>
    <xf numFmtId="2" fontId="27" fillId="4" borderId="0" xfId="0" applyNumberFormat="1" applyFont="1" applyFill="1" applyAlignment="1">
      <alignment vertical="top"/>
    </xf>
    <xf numFmtId="2" fontId="27" fillId="5" borderId="0" xfId="0" applyNumberFormat="1" applyFont="1" applyFill="1" applyAlignment="1">
      <alignment horizontal="right" vertical="top" wrapText="1"/>
    </xf>
    <xf numFmtId="2" fontId="3" fillId="5" borderId="0" xfId="1" applyNumberFormat="1" applyFont="1" applyFill="1" applyBorder="1" applyAlignment="1">
      <alignment horizontal="right" vertical="top"/>
    </xf>
    <xf numFmtId="2" fontId="15" fillId="5" borderId="0" xfId="0" applyNumberFormat="1" applyFont="1" applyFill="1" applyAlignment="1">
      <alignment horizontal="right" vertical="top"/>
    </xf>
    <xf numFmtId="2" fontId="5" fillId="5" borderId="0" xfId="0" applyNumberFormat="1" applyFont="1" applyFill="1" applyAlignment="1">
      <alignment horizontal="right" vertical="top"/>
    </xf>
    <xf numFmtId="2" fontId="14" fillId="5" borderId="0" xfId="0" applyNumberFormat="1" applyFont="1" applyFill="1" applyAlignment="1">
      <alignment horizontal="right" vertical="top"/>
    </xf>
    <xf numFmtId="2" fontId="8" fillId="5" borderId="0" xfId="0" applyNumberFormat="1" applyFont="1" applyFill="1" applyAlignment="1">
      <alignment horizontal="right" vertical="top"/>
    </xf>
    <xf numFmtId="2" fontId="6" fillId="5" borderId="0" xfId="0" applyNumberFormat="1" applyFont="1" applyFill="1" applyAlignment="1">
      <alignment horizontal="right" vertical="top"/>
    </xf>
    <xf numFmtId="2" fontId="27" fillId="4" borderId="0" xfId="0" applyNumberFormat="1" applyFont="1" applyFill="1" applyAlignment="1">
      <alignment horizontal="right" vertical="top" wrapText="1"/>
    </xf>
    <xf numFmtId="2" fontId="3" fillId="4" borderId="0" xfId="1" applyNumberFormat="1" applyFont="1" applyFill="1" applyBorder="1" applyAlignment="1">
      <alignment horizontal="right" vertical="top"/>
    </xf>
    <xf numFmtId="2" fontId="15" fillId="4" borderId="0" xfId="0" applyNumberFormat="1" applyFont="1" applyFill="1" applyAlignment="1">
      <alignment horizontal="right" vertical="top"/>
    </xf>
    <xf numFmtId="2" fontId="5" fillId="4" borderId="0" xfId="0" applyNumberFormat="1" applyFont="1" applyFill="1" applyAlignment="1">
      <alignment horizontal="right" vertical="top"/>
    </xf>
    <xf numFmtId="2" fontId="14" fillId="4" borderId="0" xfId="0" applyNumberFormat="1" applyFont="1" applyFill="1" applyAlignment="1">
      <alignment horizontal="right" vertical="top"/>
    </xf>
    <xf numFmtId="2" fontId="8" fillId="4" borderId="0" xfId="0" applyNumberFormat="1" applyFont="1" applyFill="1" applyAlignment="1">
      <alignment horizontal="right" vertical="top"/>
    </xf>
    <xf numFmtId="2" fontId="6" fillId="4" borderId="0" xfId="0" applyNumberFormat="1" applyFont="1" applyFill="1" applyAlignment="1">
      <alignment horizontal="right" vertical="top"/>
    </xf>
    <xf numFmtId="2" fontId="27" fillId="4" borderId="0" xfId="1" applyNumberFormat="1" applyFont="1" applyFill="1" applyBorder="1" applyAlignment="1">
      <alignment horizontal="right" vertical="top"/>
    </xf>
    <xf numFmtId="0" fontId="28" fillId="3" borderId="0" xfId="0" applyFont="1" applyFill="1" applyAlignment="1">
      <alignment horizontal="right" vertical="top" wrapText="1"/>
    </xf>
    <xf numFmtId="0" fontId="29" fillId="3" borderId="0" xfId="0" applyFont="1" applyFill="1" applyAlignment="1">
      <alignment horizontal="right" vertical="top" wrapText="1"/>
    </xf>
    <xf numFmtId="0" fontId="30" fillId="3" borderId="0" xfId="0" applyFont="1" applyFill="1" applyAlignment="1">
      <alignment horizontal="right" vertical="top" wrapText="1"/>
    </xf>
    <xf numFmtId="2" fontId="27" fillId="3" borderId="0" xfId="0" applyNumberFormat="1" applyFont="1" applyFill="1" applyAlignment="1">
      <alignment horizontal="right" vertical="top" wrapText="1"/>
    </xf>
    <xf numFmtId="2" fontId="3" fillId="3" borderId="0" xfId="1" applyNumberFormat="1" applyFont="1" applyFill="1" applyBorder="1" applyAlignment="1">
      <alignment horizontal="right" vertical="top"/>
    </xf>
    <xf numFmtId="2" fontId="15" fillId="3" borderId="0" xfId="0" applyNumberFormat="1" applyFont="1" applyFill="1" applyAlignment="1">
      <alignment horizontal="right" vertical="top"/>
    </xf>
    <xf numFmtId="2" fontId="5" fillId="3" borderId="0" xfId="0" applyNumberFormat="1" applyFont="1" applyFill="1" applyAlignment="1">
      <alignment horizontal="right" vertical="top"/>
    </xf>
    <xf numFmtId="2" fontId="27" fillId="3" borderId="0" xfId="1" applyNumberFormat="1" applyFont="1" applyFill="1" applyBorder="1" applyAlignment="1">
      <alignment horizontal="right" vertical="top"/>
    </xf>
    <xf numFmtId="0" fontId="29" fillId="3" borderId="0" xfId="0" applyFont="1" applyFill="1" applyAlignment="1">
      <alignment horizontal="center" vertical="top" wrapText="1"/>
    </xf>
    <xf numFmtId="0" fontId="30" fillId="3" borderId="0" xfId="0" applyFont="1" applyFill="1" applyAlignment="1">
      <alignment horizontal="center" vertical="top" wrapText="1"/>
    </xf>
    <xf numFmtId="2" fontId="14" fillId="3" borderId="0" xfId="0" applyNumberFormat="1" applyFont="1" applyFill="1" applyAlignment="1">
      <alignment horizontal="right" vertical="top"/>
    </xf>
    <xf numFmtId="2" fontId="8" fillId="3" borderId="0" xfId="0" applyNumberFormat="1" applyFont="1" applyFill="1" applyAlignment="1">
      <alignment horizontal="right" vertical="top"/>
    </xf>
    <xf numFmtId="2" fontId="6" fillId="3" borderId="0" xfId="0" applyNumberFormat="1" applyFont="1" applyFill="1" applyAlignment="1">
      <alignment horizontal="right" vertical="top"/>
    </xf>
    <xf numFmtId="2" fontId="2" fillId="3" borderId="0" xfId="0" applyNumberFormat="1" applyFont="1" applyFill="1" applyAlignment="1">
      <alignment horizontal="right" vertical="top"/>
    </xf>
    <xf numFmtId="2" fontId="27" fillId="3" borderId="0" xfId="0" applyNumberFormat="1" applyFont="1" applyFill="1" applyAlignment="1">
      <alignment horizontal="right" vertical="top"/>
    </xf>
    <xf numFmtId="0" fontId="32" fillId="0" borderId="0" xfId="0" applyFont="1" applyAlignment="1">
      <alignment vertical="top"/>
    </xf>
    <xf numFmtId="0" fontId="33" fillId="0" borderId="0" xfId="0" applyFont="1" applyAlignment="1">
      <alignment vertical="top" wrapText="1"/>
    </xf>
    <xf numFmtId="0" fontId="34" fillId="5" borderId="1" xfId="0" applyFont="1" applyFill="1" applyBorder="1" applyAlignment="1">
      <alignment vertical="top"/>
    </xf>
    <xf numFmtId="0" fontId="25" fillId="5" borderId="1" xfId="0" applyFont="1" applyFill="1" applyBorder="1" applyAlignment="1">
      <alignment vertical="top" wrapText="1"/>
    </xf>
    <xf numFmtId="0" fontId="24" fillId="5" borderId="1" xfId="0" applyFont="1" applyFill="1" applyBorder="1" applyAlignment="1">
      <alignment vertical="top" wrapText="1"/>
    </xf>
    <xf numFmtId="2" fontId="3" fillId="5" borderId="0" xfId="1" applyNumberFormat="1" applyFont="1" applyFill="1" applyBorder="1" applyAlignment="1">
      <alignment horizontal="right" vertical="top" wrapText="1"/>
    </xf>
    <xf numFmtId="2" fontId="15" fillId="5" borderId="0" xfId="0" applyNumberFormat="1" applyFont="1" applyFill="1" applyAlignment="1">
      <alignment horizontal="right" vertical="top" wrapText="1"/>
    </xf>
    <xf numFmtId="0" fontId="35" fillId="5" borderId="1" xfId="0" applyFont="1" applyFill="1" applyBorder="1" applyAlignment="1">
      <alignment vertical="top" wrapText="1"/>
    </xf>
    <xf numFmtId="2" fontId="3" fillId="0" borderId="0" xfId="1" applyNumberFormat="1" applyFont="1" applyFill="1" applyBorder="1" applyAlignment="1">
      <alignment horizontal="right" vertical="top" wrapText="1"/>
    </xf>
    <xf numFmtId="2" fontId="15" fillId="0" borderId="0" xfId="0" applyNumberFormat="1" applyFont="1" applyAlignment="1">
      <alignment horizontal="right" vertical="top" wrapText="1"/>
    </xf>
    <xf numFmtId="2" fontId="5" fillId="2" borderId="0" xfId="0" applyNumberFormat="1" applyFont="1" applyFill="1" applyAlignment="1">
      <alignment horizontal="right" vertical="top" wrapText="1"/>
    </xf>
    <xf numFmtId="0" fontId="22" fillId="5" borderId="0" xfId="0" applyFont="1" applyFill="1" applyAlignment="1">
      <alignment vertical="top" wrapText="1"/>
    </xf>
    <xf numFmtId="0" fontId="25" fillId="5" borderId="1" xfId="0" applyFont="1" applyFill="1" applyBorder="1" applyAlignment="1">
      <alignment vertical="top"/>
    </xf>
    <xf numFmtId="0" fontId="25" fillId="5" borderId="0" xfId="0" applyFont="1" applyFill="1" applyAlignment="1">
      <alignment vertical="top" wrapText="1"/>
    </xf>
    <xf numFmtId="0" fontId="35" fillId="5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25" fillId="5" borderId="2" xfId="0" applyFont="1" applyFill="1" applyBorder="1" applyAlignment="1">
      <alignment vertical="top" wrapText="1"/>
    </xf>
    <xf numFmtId="0" fontId="36" fillId="4" borderId="1" xfId="0" applyFont="1" applyFill="1" applyBorder="1" applyAlignment="1">
      <alignment vertical="top" wrapText="1"/>
    </xf>
    <xf numFmtId="0" fontId="26" fillId="3" borderId="1" xfId="0" applyFont="1" applyFill="1" applyBorder="1" applyAlignment="1">
      <alignment vertical="top" wrapText="1"/>
    </xf>
    <xf numFmtId="2" fontId="26" fillId="3" borderId="1" xfId="0" applyNumberFormat="1" applyFont="1" applyFill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40" fillId="4" borderId="1" xfId="0" applyFont="1" applyFill="1" applyBorder="1" applyAlignment="1">
      <alignment vertical="top"/>
    </xf>
    <xf numFmtId="2" fontId="3" fillId="4" borderId="0" xfId="1" applyNumberFormat="1" applyFont="1" applyFill="1" applyBorder="1" applyAlignment="1">
      <alignment horizontal="right" vertical="top" wrapText="1"/>
    </xf>
    <xf numFmtId="2" fontId="15" fillId="4" borderId="0" xfId="0" applyNumberFormat="1" applyFont="1" applyFill="1" applyAlignment="1">
      <alignment horizontal="right" vertical="top" wrapText="1"/>
    </xf>
    <xf numFmtId="2" fontId="5" fillId="4" borderId="0" xfId="0" applyNumberFormat="1" applyFont="1" applyFill="1" applyAlignment="1">
      <alignment horizontal="right" vertical="top" wrapText="1"/>
    </xf>
    <xf numFmtId="0" fontId="22" fillId="4" borderId="1" xfId="0" applyFont="1" applyFill="1" applyBorder="1" applyAlignment="1">
      <alignment vertical="top" wrapText="1"/>
    </xf>
    <xf numFmtId="0" fontId="41" fillId="4" borderId="1" xfId="0" applyFont="1" applyFill="1" applyBorder="1" applyAlignment="1">
      <alignment vertical="top" wrapText="1"/>
    </xf>
    <xf numFmtId="0" fontId="42" fillId="3" borderId="1" xfId="0" applyFont="1" applyFill="1" applyBorder="1" applyAlignment="1">
      <alignment vertical="top" wrapText="1"/>
    </xf>
    <xf numFmtId="2" fontId="3" fillId="3" borderId="0" xfId="1" applyNumberFormat="1" applyFont="1" applyFill="1" applyBorder="1" applyAlignment="1">
      <alignment horizontal="right" vertical="top" wrapText="1"/>
    </xf>
    <xf numFmtId="2" fontId="15" fillId="3" borderId="0" xfId="0" applyNumberFormat="1" applyFont="1" applyFill="1" applyAlignment="1">
      <alignment horizontal="right" vertical="top" wrapText="1"/>
    </xf>
    <xf numFmtId="2" fontId="5" fillId="3" borderId="0" xfId="0" applyNumberFormat="1" applyFont="1" applyFill="1" applyAlignment="1">
      <alignment horizontal="right" vertical="top" wrapText="1"/>
    </xf>
    <xf numFmtId="2" fontId="14" fillId="0" borderId="0" xfId="0" applyNumberFormat="1" applyFont="1" applyAlignment="1">
      <alignment horizontal="right" vertical="top" wrapText="1"/>
    </xf>
    <xf numFmtId="2" fontId="8" fillId="0" borderId="0" xfId="0" applyNumberFormat="1" applyFont="1" applyAlignment="1">
      <alignment horizontal="right" vertical="top" wrapText="1"/>
    </xf>
    <xf numFmtId="2" fontId="6" fillId="0" borderId="0" xfId="0" applyNumberFormat="1" applyFont="1" applyAlignment="1">
      <alignment horizontal="right" vertical="top" wrapText="1"/>
    </xf>
    <xf numFmtId="2" fontId="5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right" vertical="top" wrapText="1"/>
    </xf>
    <xf numFmtId="0" fontId="36" fillId="4" borderId="1" xfId="0" applyFont="1" applyFill="1" applyBorder="1" applyAlignment="1">
      <alignment vertical="top"/>
    </xf>
    <xf numFmtId="2" fontId="3" fillId="2" borderId="0" xfId="1" applyNumberFormat="1" applyFont="1" applyFill="1" applyBorder="1" applyAlignment="1">
      <alignment horizontal="right" vertical="top"/>
    </xf>
    <xf numFmtId="2" fontId="3" fillId="7" borderId="0" xfId="1" applyNumberFormat="1" applyFont="1" applyFill="1" applyBorder="1" applyAlignment="1">
      <alignment horizontal="right" vertical="top"/>
    </xf>
    <xf numFmtId="2" fontId="3" fillId="8" borderId="0" xfId="1" applyNumberFormat="1" applyFont="1" applyFill="1" applyBorder="1" applyAlignment="1">
      <alignment horizontal="right" vertical="top"/>
    </xf>
    <xf numFmtId="2" fontId="3" fillId="6" borderId="0" xfId="1" applyNumberFormat="1" applyFont="1" applyFill="1" applyBorder="1" applyAlignment="1">
      <alignment horizontal="right" vertical="top"/>
    </xf>
    <xf numFmtId="2" fontId="23" fillId="3" borderId="0" xfId="0" applyNumberFormat="1" applyFont="1" applyFill="1" applyAlignment="1">
      <alignment horizontal="right" vertical="top" wrapText="1"/>
    </xf>
    <xf numFmtId="2" fontId="8" fillId="3" borderId="0" xfId="0" applyNumberFormat="1" applyFont="1" applyFill="1" applyAlignment="1">
      <alignment horizontal="right" vertical="top" wrapText="1"/>
    </xf>
    <xf numFmtId="2" fontId="6" fillId="3" borderId="0" xfId="0" applyNumberFormat="1" applyFont="1" applyFill="1" applyAlignment="1">
      <alignment horizontal="right" vertical="top" wrapText="1"/>
    </xf>
    <xf numFmtId="2" fontId="3" fillId="8" borderId="0" xfId="1" applyNumberFormat="1" applyFont="1" applyFill="1" applyBorder="1" applyAlignment="1">
      <alignment horizontal="right" vertical="top" wrapText="1"/>
    </xf>
    <xf numFmtId="2" fontId="3" fillId="6" borderId="0" xfId="1" applyNumberFormat="1" applyFont="1" applyFill="1" applyBorder="1" applyAlignment="1">
      <alignment horizontal="right" vertical="top" wrapText="1"/>
    </xf>
    <xf numFmtId="2" fontId="3" fillId="2" borderId="0" xfId="1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2" fontId="44" fillId="6" borderId="0" xfId="1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2" fontId="44" fillId="0" borderId="0" xfId="0" applyNumberFormat="1" applyFont="1" applyAlignment="1">
      <alignment horizontal="right" vertical="top" wrapText="1"/>
    </xf>
    <xf numFmtId="0" fontId="45" fillId="9" borderId="1" xfId="0" applyFont="1" applyFill="1" applyBorder="1" applyAlignment="1">
      <alignment vertical="top" wrapText="1"/>
    </xf>
    <xf numFmtId="0" fontId="46" fillId="9" borderId="1" xfId="0" applyFont="1" applyFill="1" applyBorder="1" applyAlignment="1">
      <alignment vertical="top" wrapText="1"/>
    </xf>
    <xf numFmtId="0" fontId="47" fillId="9" borderId="1" xfId="0" applyFont="1" applyFill="1" applyBorder="1" applyAlignment="1">
      <alignment vertical="top" wrapText="1"/>
    </xf>
    <xf numFmtId="0" fontId="48" fillId="9" borderId="0" xfId="0" applyFont="1" applyFill="1" applyBorder="1" applyAlignment="1">
      <alignment vertical="top" wrapText="1"/>
    </xf>
    <xf numFmtId="0" fontId="37" fillId="9" borderId="0" xfId="0" applyFont="1" applyFill="1" applyAlignment="1">
      <alignment horizontal="right" vertical="top" wrapText="1"/>
    </xf>
    <xf numFmtId="0" fontId="38" fillId="9" borderId="0" xfId="0" applyFont="1" applyFill="1" applyAlignment="1">
      <alignment horizontal="right" vertical="top" wrapText="1"/>
    </xf>
    <xf numFmtId="0" fontId="5" fillId="9" borderId="0" xfId="0" applyFont="1" applyFill="1" applyAlignment="1">
      <alignment horizontal="right" vertical="top" wrapText="1"/>
    </xf>
    <xf numFmtId="2" fontId="3" fillId="9" borderId="0" xfId="0" applyNumberFormat="1" applyFont="1" applyFill="1" applyAlignment="1">
      <alignment horizontal="right" vertical="top" wrapText="1"/>
    </xf>
    <xf numFmtId="2" fontId="15" fillId="9" borderId="0" xfId="0" applyNumberFormat="1" applyFont="1" applyFill="1" applyAlignment="1">
      <alignment horizontal="right" vertical="top" wrapText="1"/>
    </xf>
    <xf numFmtId="2" fontId="5" fillId="9" borderId="0" xfId="0" applyNumberFormat="1" applyFont="1" applyFill="1" applyAlignment="1">
      <alignment horizontal="right" vertical="top" wrapText="1"/>
    </xf>
    <xf numFmtId="2" fontId="3" fillId="9" borderId="0" xfId="1" applyNumberFormat="1" applyFont="1" applyFill="1" applyBorder="1" applyAlignment="1">
      <alignment horizontal="right" vertical="top" wrapText="1"/>
    </xf>
    <xf numFmtId="0" fontId="39" fillId="9" borderId="1" xfId="0" applyFont="1" applyFill="1" applyBorder="1" applyAlignment="1">
      <alignment vertical="top" wrapText="1"/>
    </xf>
    <xf numFmtId="0" fontId="48" fillId="6" borderId="0" xfId="0" applyFont="1" applyFill="1" applyBorder="1" applyAlignment="1">
      <alignment vertical="top" wrapText="1"/>
    </xf>
    <xf numFmtId="0" fontId="48" fillId="0" borderId="0" xfId="0" applyFont="1" applyFill="1" applyBorder="1" applyAlignment="1">
      <alignment vertical="top" wrapText="1"/>
    </xf>
    <xf numFmtId="2" fontId="3" fillId="7" borderId="0" xfId="0" applyNumberFormat="1" applyFont="1" applyFill="1" applyAlignment="1">
      <alignment horizontal="right" vertical="top" wrapText="1"/>
    </xf>
    <xf numFmtId="2" fontId="3" fillId="2" borderId="0" xfId="0" applyNumberFormat="1" applyFont="1" applyFill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4" fillId="9" borderId="1" xfId="0" applyFont="1" applyFill="1" applyBorder="1" applyAlignment="1">
      <alignment vertical="top" wrapText="1"/>
    </xf>
    <xf numFmtId="0" fontId="4" fillId="9" borderId="0" xfId="0" applyFont="1" applyFill="1" applyBorder="1" applyAlignment="1">
      <alignment vertical="top" wrapText="1"/>
    </xf>
    <xf numFmtId="0" fontId="2" fillId="9" borderId="0" xfId="0" applyFont="1" applyFill="1" applyAlignment="1">
      <alignment horizontal="left" vertical="top" wrapText="1"/>
    </xf>
    <xf numFmtId="0" fontId="2" fillId="9" borderId="0" xfId="0" applyFont="1" applyFill="1" applyAlignment="1">
      <alignment vertical="top" wrapText="1"/>
    </xf>
    <xf numFmtId="2" fontId="3" fillId="9" borderId="0" xfId="0" applyNumberFormat="1" applyFont="1" applyFill="1" applyAlignment="1">
      <alignment vertical="top" wrapText="1"/>
    </xf>
    <xf numFmtId="2" fontId="13" fillId="9" borderId="0" xfId="0" applyNumberFormat="1" applyFont="1" applyFill="1" applyAlignment="1">
      <alignment vertical="top" wrapText="1"/>
    </xf>
    <xf numFmtId="2" fontId="2" fillId="9" borderId="0" xfId="0" applyNumberFormat="1" applyFont="1" applyFill="1" applyAlignment="1">
      <alignment vertical="top" wrapText="1"/>
    </xf>
    <xf numFmtId="2" fontId="11" fillId="9" borderId="0" xfId="0" applyNumberFormat="1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2" fontId="3" fillId="0" borderId="0" xfId="0" applyNumberFormat="1" applyFont="1" applyAlignment="1">
      <alignment horizontal="right" vertical="top" wrapText="1"/>
    </xf>
    <xf numFmtId="0" fontId="35" fillId="5" borderId="0" xfId="0" applyFont="1" applyFill="1" applyBorder="1" applyAlignment="1">
      <alignment vertical="top" wrapText="1"/>
    </xf>
    <xf numFmtId="0" fontId="35" fillId="5" borderId="2" xfId="0" applyFont="1" applyFill="1" applyBorder="1" applyAlignment="1">
      <alignment vertical="top" wrapText="1"/>
    </xf>
    <xf numFmtId="0" fontId="36" fillId="4" borderId="0" xfId="0" applyFont="1" applyFill="1" applyBorder="1" applyAlignment="1">
      <alignment vertical="top"/>
    </xf>
    <xf numFmtId="0" fontId="41" fillId="4" borderId="0" xfId="0" applyFont="1" applyFill="1" applyBorder="1" applyAlignment="1">
      <alignment vertical="top" wrapText="1"/>
    </xf>
    <xf numFmtId="0" fontId="36" fillId="4" borderId="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vertical="top" wrapText="1"/>
    </xf>
    <xf numFmtId="2" fontId="26" fillId="3" borderId="0" xfId="0" applyNumberFormat="1" applyFont="1" applyFill="1" applyBorder="1" applyAlignment="1">
      <alignment horizontal="left" vertical="top" wrapText="1"/>
    </xf>
    <xf numFmtId="0" fontId="37" fillId="5" borderId="0" xfId="0" applyFont="1" applyFill="1" applyAlignment="1">
      <alignment horizontal="right" vertical="top" wrapText="1"/>
    </xf>
    <xf numFmtId="0" fontId="38" fillId="5" borderId="0" xfId="0" applyFont="1" applyFill="1" applyAlignment="1">
      <alignment horizontal="right" vertical="top" wrapText="1"/>
    </xf>
    <xf numFmtId="0" fontId="5" fillId="5" borderId="0" xfId="0" applyFont="1" applyFill="1" applyAlignment="1">
      <alignment horizontal="right" vertical="top" wrapText="1"/>
    </xf>
    <xf numFmtId="2" fontId="3" fillId="5" borderId="0" xfId="0" applyNumberFormat="1" applyFont="1" applyFill="1" applyAlignment="1">
      <alignment horizontal="right" vertical="top" wrapText="1"/>
    </xf>
    <xf numFmtId="0" fontId="37" fillId="0" borderId="0" xfId="0" applyFont="1" applyAlignment="1">
      <alignment horizontal="right" vertical="top" wrapText="1"/>
    </xf>
    <xf numFmtId="0" fontId="38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37" fillId="4" borderId="0" xfId="0" applyFont="1" applyFill="1" applyAlignment="1">
      <alignment horizontal="right" vertical="top"/>
    </xf>
    <xf numFmtId="0" fontId="38" fillId="4" borderId="0" xfId="0" applyFont="1" applyFill="1" applyAlignment="1">
      <alignment horizontal="right" vertical="top"/>
    </xf>
    <xf numFmtId="0" fontId="5" fillId="4" borderId="0" xfId="0" applyFont="1" applyFill="1" applyAlignment="1">
      <alignment horizontal="right" vertical="top"/>
    </xf>
    <xf numFmtId="2" fontId="3" fillId="4" borderId="0" xfId="0" applyNumberFormat="1" applyFont="1" applyFill="1" applyAlignment="1">
      <alignment horizontal="right" vertical="top"/>
    </xf>
    <xf numFmtId="0" fontId="37" fillId="4" borderId="0" xfId="0" applyFont="1" applyFill="1" applyAlignment="1">
      <alignment horizontal="right" vertical="top" wrapText="1"/>
    </xf>
    <xf numFmtId="0" fontId="38" fillId="4" borderId="0" xfId="0" applyFont="1" applyFill="1" applyAlignment="1">
      <alignment horizontal="right" vertical="top" wrapText="1"/>
    </xf>
    <xf numFmtId="0" fontId="5" fillId="4" borderId="0" xfId="0" applyFont="1" applyFill="1" applyAlignment="1">
      <alignment horizontal="right" vertical="top" wrapText="1"/>
    </xf>
    <xf numFmtId="2" fontId="3" fillId="4" borderId="0" xfId="0" applyNumberFormat="1" applyFont="1" applyFill="1" applyAlignment="1">
      <alignment horizontal="right" vertical="top" wrapText="1"/>
    </xf>
    <xf numFmtId="0" fontId="37" fillId="3" borderId="0" xfId="0" applyFont="1" applyFill="1" applyAlignment="1">
      <alignment horizontal="right" vertical="top" wrapText="1"/>
    </xf>
    <xf numFmtId="0" fontId="38" fillId="3" borderId="0" xfId="0" applyFont="1" applyFill="1" applyAlignment="1">
      <alignment horizontal="right" vertical="top" wrapText="1"/>
    </xf>
    <xf numFmtId="0" fontId="5" fillId="3" borderId="0" xfId="0" applyFont="1" applyFill="1" applyAlignment="1">
      <alignment horizontal="right" vertical="top" wrapText="1"/>
    </xf>
    <xf numFmtId="2" fontId="3" fillId="3" borderId="0" xfId="0" applyNumberFormat="1" applyFont="1" applyFill="1" applyAlignment="1">
      <alignment horizontal="right" vertical="top" wrapText="1"/>
    </xf>
    <xf numFmtId="2" fontId="3" fillId="6" borderId="0" xfId="0" applyNumberFormat="1" applyFont="1" applyFill="1" applyAlignment="1">
      <alignment horizontal="right" vertical="top" wrapText="1"/>
    </xf>
    <xf numFmtId="0" fontId="19" fillId="3" borderId="0" xfId="0" applyFont="1" applyFill="1" applyAlignment="1">
      <alignment wrapText="1"/>
    </xf>
    <xf numFmtId="2" fontId="21" fillId="10" borderId="0" xfId="0" applyNumberFormat="1" applyFont="1" applyFill="1" applyAlignment="1">
      <alignment vertical="top"/>
    </xf>
    <xf numFmtId="0" fontId="21" fillId="10" borderId="0" xfId="0" applyFont="1" applyFill="1" applyAlignment="1">
      <alignment vertical="top"/>
    </xf>
    <xf numFmtId="0" fontId="39" fillId="10" borderId="0" xfId="0" applyFont="1" applyFill="1" applyAlignment="1">
      <alignment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D11FB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217714</xdr:colOff>
      <xdr:row>2</xdr:row>
      <xdr:rowOff>95250</xdr:rowOff>
    </xdr:from>
    <xdr:to>
      <xdr:col>3</xdr:col>
      <xdr:colOff>1645104</xdr:colOff>
      <xdr:row>6</xdr:row>
      <xdr:rowOff>120402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3514" y="438150"/>
          <a:ext cx="3208565" cy="710952"/>
        </a:xfrm>
        <a:prstGeom prst="rect">
          <a:avLst/>
        </a:prstGeom>
      </xdr:spPr>
    </xdr:pic>
    <xdr:clientData/>
  </xdr:twoCellAnchor>
  <xdr:twoCellAnchor editAs="oneCell">
    <xdr:from>
      <xdr:col>4</xdr:col>
      <xdr:colOff>435428</xdr:colOff>
      <xdr:row>2</xdr:row>
      <xdr:rowOff>98508</xdr:rowOff>
    </xdr:from>
    <xdr:to>
      <xdr:col>11</xdr:col>
      <xdr:colOff>539961</xdr:colOff>
      <xdr:row>6</xdr:row>
      <xdr:rowOff>120402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40678" y="441408"/>
          <a:ext cx="5370739" cy="707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N230"/>
  <sheetViews>
    <sheetView tabSelected="1" topLeftCell="A8" zoomScale="85" zoomScaleNormal="85" workbookViewId="0">
      <pane ySplit="3" topLeftCell="A19" activePane="bottomLeft" state="frozen"/>
      <selection activeCell="B8" sqref="B8"/>
      <selection pane="bottomLeft" activeCell="C8" sqref="C8"/>
    </sheetView>
  </sheetViews>
  <sheetFormatPr defaultColWidth="9.140625" defaultRowHeight="13.5" x14ac:dyDescent="0.2"/>
  <cols>
    <col min="1" max="1" width="5" style="1" customWidth="1"/>
    <col min="2" max="2" width="4.7109375" style="1" customWidth="1"/>
    <col min="3" max="3" width="26.7109375" style="2" customWidth="1"/>
    <col min="4" max="4" width="27.28515625" style="2" customWidth="1"/>
    <col min="5" max="5" width="26.7109375" style="2" customWidth="1"/>
    <col min="6" max="6" width="9.42578125" style="2" customWidth="1"/>
    <col min="7" max="8" width="8.5703125" style="1" customWidth="1"/>
    <col min="9" max="9" width="8.5703125" style="16" customWidth="1"/>
    <col min="10" max="13" width="8.5703125" style="1" customWidth="1"/>
    <col min="14" max="14" width="7.7109375" style="1" customWidth="1"/>
    <col min="15" max="16384" width="9.140625" style="1"/>
  </cols>
  <sheetData>
    <row r="8" spans="2:14" ht="24" x14ac:dyDescent="0.2">
      <c r="C8" s="101" t="s">
        <v>365</v>
      </c>
      <c r="D8" s="35"/>
      <c r="E8" s="35"/>
      <c r="F8" s="35"/>
    </row>
    <row r="9" spans="2:14" ht="18.75" x14ac:dyDescent="0.2">
      <c r="C9" s="7"/>
      <c r="D9" s="7"/>
      <c r="E9" s="7"/>
      <c r="F9" s="7"/>
      <c r="I9" s="33" t="s">
        <v>40</v>
      </c>
    </row>
    <row r="10" spans="2:14" ht="30.75" customHeight="1" x14ac:dyDescent="0.2">
      <c r="C10" s="122" t="s">
        <v>131</v>
      </c>
      <c r="D10" s="122" t="s">
        <v>132</v>
      </c>
      <c r="E10" s="122" t="s">
        <v>133</v>
      </c>
      <c r="F10" s="122" t="s">
        <v>340</v>
      </c>
      <c r="G10" s="123" t="s">
        <v>19</v>
      </c>
      <c r="H10" s="124" t="s">
        <v>18</v>
      </c>
      <c r="I10" s="125" t="s">
        <v>17</v>
      </c>
      <c r="J10" s="126" t="s">
        <v>16</v>
      </c>
      <c r="K10" s="127" t="s">
        <v>5</v>
      </c>
      <c r="L10" s="127" t="s">
        <v>6</v>
      </c>
      <c r="M10" s="128" t="s">
        <v>134</v>
      </c>
      <c r="N10" s="129" t="s">
        <v>15</v>
      </c>
    </row>
    <row r="11" spans="2:14" ht="26.25" customHeight="1" x14ac:dyDescent="0.2">
      <c r="C11" s="102" t="s">
        <v>91</v>
      </c>
      <c r="G11" s="16"/>
      <c r="I11" s="1"/>
    </row>
    <row r="12" spans="2:14" s="15" customFormat="1" ht="18.75" x14ac:dyDescent="0.2">
      <c r="C12" s="7" t="s">
        <v>49</v>
      </c>
      <c r="D12" s="2"/>
      <c r="E12" s="2"/>
      <c r="F12" s="2"/>
      <c r="G12" s="34"/>
    </row>
    <row r="13" spans="2:14" ht="16.5" x14ac:dyDescent="0.2">
      <c r="B13" s="18" t="s">
        <v>9</v>
      </c>
      <c r="C13" s="103" t="s">
        <v>7</v>
      </c>
      <c r="D13" s="104"/>
      <c r="E13" s="108"/>
      <c r="F13" s="188"/>
      <c r="G13" s="49"/>
      <c r="H13" s="49"/>
      <c r="I13" s="49"/>
      <c r="J13" s="49"/>
      <c r="K13" s="49"/>
      <c r="L13" s="49"/>
      <c r="M13" s="49"/>
      <c r="N13" s="49"/>
    </row>
    <row r="14" spans="2:14" x14ac:dyDescent="0.2">
      <c r="B14" s="104" t="s">
        <v>14</v>
      </c>
      <c r="C14" s="105" t="s">
        <v>93</v>
      </c>
      <c r="D14" s="104"/>
      <c r="E14" s="108"/>
      <c r="F14" s="189"/>
      <c r="G14" s="118"/>
      <c r="H14" s="195"/>
      <c r="I14" s="196"/>
      <c r="J14" s="197"/>
      <c r="K14" s="198"/>
      <c r="L14" s="106"/>
      <c r="M14" s="106"/>
      <c r="N14" s="107"/>
    </row>
    <row r="15" spans="2:14" x14ac:dyDescent="0.2">
      <c r="B15" s="104" t="s">
        <v>94</v>
      </c>
      <c r="C15" s="104"/>
      <c r="D15" s="104" t="s">
        <v>93</v>
      </c>
      <c r="E15" s="108" t="s">
        <v>95</v>
      </c>
      <c r="F15" s="188"/>
      <c r="H15" s="199"/>
      <c r="I15" s="200"/>
      <c r="J15" s="201"/>
      <c r="K15" s="187"/>
      <c r="L15" s="109"/>
      <c r="M15" s="109"/>
      <c r="N15" s="111" t="s">
        <v>96</v>
      </c>
    </row>
    <row r="16" spans="2:14" ht="27" x14ac:dyDescent="0.2">
      <c r="B16" s="19" t="s">
        <v>97</v>
      </c>
      <c r="C16" s="105" t="s">
        <v>101</v>
      </c>
      <c r="D16" s="104"/>
      <c r="E16" s="108"/>
      <c r="F16" s="108"/>
      <c r="G16" s="108"/>
      <c r="H16" s="108"/>
      <c r="I16" s="108"/>
      <c r="J16" s="108"/>
      <c r="K16" s="108"/>
      <c r="L16" s="108"/>
      <c r="M16" s="108"/>
      <c r="N16" s="108"/>
    </row>
    <row r="17" spans="2:14" ht="18" customHeight="1" x14ac:dyDescent="0.2">
      <c r="B17" s="19" t="s">
        <v>225</v>
      </c>
      <c r="C17" s="105"/>
      <c r="D17" s="104" t="s">
        <v>102</v>
      </c>
      <c r="E17" s="108"/>
      <c r="F17" s="188"/>
      <c r="G17" s="27">
        <v>0</v>
      </c>
      <c r="H17" s="28">
        <v>0.5</v>
      </c>
      <c r="I17" s="29">
        <v>1</v>
      </c>
      <c r="J17" s="146">
        <v>0.5</v>
      </c>
      <c r="K17" s="30">
        <f t="shared" ref="K17" si="0">G17*J17</f>
        <v>0</v>
      </c>
      <c r="L17" s="30">
        <f>I17*J17</f>
        <v>0.5</v>
      </c>
      <c r="M17" s="31">
        <f t="shared" ref="M17" si="1">I17</f>
        <v>1</v>
      </c>
      <c r="N17" s="32">
        <f t="shared" ref="N17" si="2">M17*J17</f>
        <v>0.5</v>
      </c>
    </row>
    <row r="18" spans="2:14" ht="15" customHeight="1" x14ac:dyDescent="0.2">
      <c r="B18" s="19"/>
      <c r="C18" s="105"/>
      <c r="D18" s="104"/>
      <c r="E18" s="108" t="s">
        <v>98</v>
      </c>
      <c r="F18" s="108"/>
      <c r="G18" s="108"/>
      <c r="H18" s="108"/>
      <c r="I18" s="108"/>
      <c r="J18" s="108"/>
      <c r="K18" s="108"/>
      <c r="L18" s="108"/>
      <c r="M18" s="108"/>
      <c r="N18" s="108"/>
    </row>
    <row r="19" spans="2:14" ht="15" customHeight="1" x14ac:dyDescent="0.2">
      <c r="B19" s="19"/>
      <c r="C19" s="105"/>
      <c r="D19" s="104"/>
      <c r="E19" s="108" t="s">
        <v>107</v>
      </c>
      <c r="F19" s="108"/>
      <c r="G19" s="108"/>
      <c r="H19" s="108"/>
      <c r="I19" s="108"/>
      <c r="J19" s="108"/>
      <c r="K19" s="108"/>
      <c r="L19" s="108"/>
      <c r="M19" s="108"/>
      <c r="N19" s="108"/>
    </row>
    <row r="20" spans="2:14" ht="15" customHeight="1" x14ac:dyDescent="0.2">
      <c r="B20" s="19"/>
      <c r="C20" s="105"/>
      <c r="D20" s="104"/>
      <c r="E20" s="108" t="s">
        <v>114</v>
      </c>
      <c r="F20" s="108"/>
      <c r="G20" s="108"/>
      <c r="H20" s="108"/>
      <c r="I20" s="108"/>
      <c r="J20" s="108"/>
      <c r="K20" s="108"/>
      <c r="L20" s="108"/>
      <c r="M20" s="108"/>
      <c r="N20" s="108"/>
    </row>
    <row r="21" spans="2:14" ht="15" customHeight="1" x14ac:dyDescent="0.2">
      <c r="B21" s="19"/>
      <c r="C21" s="105"/>
      <c r="D21" s="104"/>
      <c r="E21" s="108" t="s">
        <v>108</v>
      </c>
      <c r="F21" s="108"/>
      <c r="G21" s="108"/>
      <c r="H21" s="108"/>
      <c r="I21" s="108"/>
      <c r="J21" s="108"/>
      <c r="K21" s="108"/>
      <c r="L21" s="108"/>
      <c r="M21" s="108"/>
      <c r="N21" s="108"/>
    </row>
    <row r="22" spans="2:14" ht="15" customHeight="1" x14ac:dyDescent="0.2">
      <c r="B22" s="19"/>
      <c r="C22" s="105"/>
      <c r="D22" s="104"/>
      <c r="E22" s="108" t="s">
        <v>119</v>
      </c>
      <c r="F22" s="108"/>
      <c r="G22" s="108"/>
      <c r="H22" s="108"/>
      <c r="I22" s="108"/>
      <c r="J22" s="108"/>
      <c r="K22" s="108"/>
      <c r="L22" s="108"/>
      <c r="M22" s="108"/>
      <c r="N22" s="108"/>
    </row>
    <row r="23" spans="2:14" ht="15" customHeight="1" x14ac:dyDescent="0.2">
      <c r="B23" s="19"/>
      <c r="C23" s="105"/>
      <c r="D23" s="104"/>
      <c r="E23" s="108" t="s">
        <v>111</v>
      </c>
      <c r="F23" s="108"/>
      <c r="G23" s="108"/>
      <c r="H23" s="108"/>
      <c r="I23" s="108"/>
      <c r="J23" s="108"/>
      <c r="K23" s="108"/>
      <c r="L23" s="108"/>
      <c r="M23" s="108"/>
      <c r="N23" s="108"/>
    </row>
    <row r="24" spans="2:14" ht="15" customHeight="1" x14ac:dyDescent="0.2">
      <c r="B24" s="19"/>
      <c r="C24" s="105"/>
      <c r="D24" s="104"/>
      <c r="E24" s="108" t="s">
        <v>112</v>
      </c>
      <c r="F24" s="108"/>
      <c r="G24" s="108"/>
      <c r="H24" s="108"/>
      <c r="I24" s="108"/>
      <c r="J24" s="108"/>
      <c r="K24" s="108"/>
      <c r="L24" s="108"/>
      <c r="M24" s="108"/>
      <c r="N24" s="108"/>
    </row>
    <row r="25" spans="2:14" ht="15" customHeight="1" x14ac:dyDescent="0.2">
      <c r="B25" s="19"/>
      <c r="C25" s="105"/>
      <c r="D25" s="104"/>
      <c r="E25" s="108" t="s">
        <v>113</v>
      </c>
      <c r="F25" s="108"/>
      <c r="G25" s="108"/>
      <c r="H25" s="108"/>
      <c r="I25" s="108"/>
      <c r="J25" s="108"/>
      <c r="K25" s="108"/>
      <c r="L25" s="108"/>
      <c r="M25" s="108"/>
      <c r="N25" s="108"/>
    </row>
    <row r="26" spans="2:14" ht="15" customHeight="1" x14ac:dyDescent="0.2">
      <c r="B26" s="19"/>
      <c r="C26" s="105"/>
      <c r="D26" s="104"/>
      <c r="E26" s="108" t="s">
        <v>109</v>
      </c>
      <c r="F26" s="108"/>
      <c r="G26" s="108"/>
      <c r="H26" s="108"/>
      <c r="I26" s="108"/>
      <c r="J26" s="108"/>
      <c r="K26" s="108"/>
      <c r="L26" s="108"/>
      <c r="M26" s="108"/>
      <c r="N26" s="108"/>
    </row>
    <row r="27" spans="2:14" ht="15" customHeight="1" x14ac:dyDescent="0.2">
      <c r="B27" s="19"/>
      <c r="C27" s="105"/>
      <c r="D27" s="104"/>
      <c r="E27" s="108" t="s">
        <v>115</v>
      </c>
      <c r="F27" s="108"/>
      <c r="G27" s="108"/>
      <c r="H27" s="108"/>
      <c r="I27" s="108"/>
      <c r="J27" s="108"/>
      <c r="K27" s="108"/>
      <c r="L27" s="108"/>
      <c r="M27" s="108"/>
      <c r="N27" s="108"/>
    </row>
    <row r="28" spans="2:14" ht="15" customHeight="1" x14ac:dyDescent="0.2">
      <c r="B28" s="19"/>
      <c r="C28" s="105"/>
      <c r="D28" s="104"/>
      <c r="E28" s="108" t="s">
        <v>116</v>
      </c>
      <c r="F28" s="108"/>
      <c r="G28" s="108"/>
      <c r="H28" s="108"/>
      <c r="I28" s="108"/>
      <c r="J28" s="108"/>
      <c r="K28" s="108"/>
      <c r="L28" s="108"/>
      <c r="M28" s="108"/>
      <c r="N28" s="108"/>
    </row>
    <row r="29" spans="2:14" ht="27" x14ac:dyDescent="0.2">
      <c r="B29" s="19"/>
      <c r="C29" s="105"/>
      <c r="D29" s="104"/>
      <c r="E29" s="108" t="s">
        <v>118</v>
      </c>
      <c r="F29" s="108"/>
      <c r="G29" s="108"/>
      <c r="H29" s="108"/>
      <c r="I29" s="108"/>
      <c r="J29" s="108"/>
      <c r="K29" s="108"/>
      <c r="L29" s="108"/>
      <c r="M29" s="108"/>
      <c r="N29" s="108"/>
    </row>
    <row r="30" spans="2:14" x14ac:dyDescent="0.2">
      <c r="B30" s="19"/>
      <c r="C30" s="105"/>
      <c r="D30" s="104"/>
      <c r="E30" s="108" t="s">
        <v>336</v>
      </c>
      <c r="F30" s="188"/>
      <c r="G30" s="188"/>
      <c r="H30" s="188"/>
      <c r="I30" s="188"/>
      <c r="J30" s="188"/>
      <c r="K30" s="188"/>
      <c r="L30" s="188"/>
      <c r="M30" s="188"/>
      <c r="N30" s="188"/>
    </row>
    <row r="31" spans="2:14" x14ac:dyDescent="0.2">
      <c r="B31" s="19"/>
      <c r="C31" s="105"/>
      <c r="D31" s="104"/>
      <c r="E31" s="108" t="s">
        <v>337</v>
      </c>
      <c r="F31" s="188"/>
      <c r="G31" s="188"/>
      <c r="H31" s="188"/>
      <c r="I31" s="188"/>
      <c r="J31" s="188"/>
      <c r="K31" s="188"/>
      <c r="L31" s="188"/>
      <c r="M31" s="188"/>
      <c r="N31" s="188"/>
    </row>
    <row r="32" spans="2:14" x14ac:dyDescent="0.2">
      <c r="B32" s="19" t="s">
        <v>354</v>
      </c>
      <c r="C32" s="104"/>
      <c r="D32" s="104" t="s">
        <v>355</v>
      </c>
      <c r="E32" s="108"/>
      <c r="F32" s="188"/>
      <c r="G32" s="27">
        <v>0</v>
      </c>
      <c r="H32" s="28">
        <v>0.5</v>
      </c>
      <c r="I32" s="29">
        <v>1</v>
      </c>
      <c r="J32" s="157">
        <v>1</v>
      </c>
      <c r="K32" s="30">
        <f>G32*J32</f>
        <v>0</v>
      </c>
      <c r="L32" s="30">
        <f>I32*J32</f>
        <v>1</v>
      </c>
      <c r="M32" s="31">
        <f>I32</f>
        <v>1</v>
      </c>
      <c r="N32" s="32">
        <f>M32*J32</f>
        <v>1</v>
      </c>
    </row>
    <row r="33" spans="2:14" ht="27" x14ac:dyDescent="0.2">
      <c r="B33" s="19" t="s">
        <v>356</v>
      </c>
      <c r="C33" s="104"/>
      <c r="D33" s="104" t="s">
        <v>361</v>
      </c>
      <c r="E33" s="108"/>
      <c r="F33" s="188"/>
      <c r="G33" s="27">
        <v>0</v>
      </c>
      <c r="H33" s="28">
        <v>0.5</v>
      </c>
      <c r="I33" s="29">
        <v>1</v>
      </c>
      <c r="J33" s="146">
        <v>0.5</v>
      </c>
      <c r="K33" s="30">
        <f>G33*J33</f>
        <v>0</v>
      </c>
      <c r="L33" s="30">
        <f>I33*J33</f>
        <v>0.5</v>
      </c>
      <c r="M33" s="31">
        <f>I33</f>
        <v>1</v>
      </c>
      <c r="N33" s="32">
        <f>M33*J33</f>
        <v>0.5</v>
      </c>
    </row>
    <row r="34" spans="2:14" ht="27" x14ac:dyDescent="0.2">
      <c r="B34" s="19" t="s">
        <v>360</v>
      </c>
      <c r="C34" s="104"/>
      <c r="D34" s="104" t="s">
        <v>362</v>
      </c>
      <c r="E34" s="108"/>
      <c r="F34" s="188"/>
      <c r="G34" s="27">
        <v>0</v>
      </c>
      <c r="H34" s="28">
        <v>0.5</v>
      </c>
      <c r="I34" s="29">
        <v>1</v>
      </c>
      <c r="J34" s="148">
        <v>0.25</v>
      </c>
      <c r="K34" s="30">
        <f t="shared" ref="K34" si="3">G34*J34</f>
        <v>0</v>
      </c>
      <c r="L34" s="30">
        <f t="shared" ref="L34" si="4">I34*J34</f>
        <v>0.25</v>
      </c>
      <c r="M34" s="31">
        <f t="shared" ref="M34" si="5">I34</f>
        <v>1</v>
      </c>
      <c r="N34" s="32">
        <f t="shared" ref="N34" si="6">M34*J34</f>
        <v>0.25</v>
      </c>
    </row>
    <row r="35" spans="2:14" ht="25.5" customHeight="1" x14ac:dyDescent="0.2">
      <c r="B35" s="19" t="s">
        <v>121</v>
      </c>
      <c r="C35" s="105" t="s">
        <v>77</v>
      </c>
      <c r="D35" s="104"/>
      <c r="E35" s="108"/>
      <c r="F35" s="188"/>
      <c r="G35" s="112"/>
      <c r="H35" s="112"/>
      <c r="I35" s="112"/>
      <c r="J35" s="112"/>
      <c r="K35" s="112"/>
      <c r="L35" s="112"/>
      <c r="M35" s="112"/>
      <c r="N35" s="112"/>
    </row>
    <row r="36" spans="2:14" x14ac:dyDescent="0.2">
      <c r="B36" s="19" t="s">
        <v>226</v>
      </c>
      <c r="C36" s="104"/>
      <c r="D36" s="104" t="s">
        <v>267</v>
      </c>
      <c r="E36" s="108"/>
      <c r="F36" s="188"/>
      <c r="G36" s="27">
        <v>0</v>
      </c>
      <c r="H36" s="28">
        <v>0.5</v>
      </c>
      <c r="I36" s="29">
        <v>1</v>
      </c>
      <c r="J36" s="157">
        <v>1</v>
      </c>
      <c r="K36" s="30">
        <f>G36*J36</f>
        <v>0</v>
      </c>
      <c r="L36" s="30">
        <f>I36*J36</f>
        <v>1</v>
      </c>
      <c r="M36" s="31">
        <f>I36</f>
        <v>1</v>
      </c>
      <c r="N36" s="32">
        <f>M36*J36</f>
        <v>1</v>
      </c>
    </row>
    <row r="37" spans="2:14" x14ac:dyDescent="0.2">
      <c r="B37" s="19" t="s">
        <v>227</v>
      </c>
      <c r="C37" s="104"/>
      <c r="D37" s="104" t="s">
        <v>268</v>
      </c>
      <c r="E37" s="108"/>
      <c r="F37" s="188"/>
      <c r="G37" s="27">
        <v>0</v>
      </c>
      <c r="H37" s="28">
        <v>0.5</v>
      </c>
      <c r="I37" s="29">
        <v>1</v>
      </c>
      <c r="J37" s="157">
        <v>1</v>
      </c>
      <c r="K37" s="30">
        <f t="shared" ref="K37" si="7">G37*J37</f>
        <v>0</v>
      </c>
      <c r="L37" s="30">
        <f t="shared" ref="L37:L75" si="8">I37*J37</f>
        <v>1</v>
      </c>
      <c r="M37" s="31">
        <f t="shared" ref="M37" si="9">I37</f>
        <v>1</v>
      </c>
      <c r="N37" s="32">
        <f t="shared" ref="N37" si="10">M37*J37</f>
        <v>1</v>
      </c>
    </row>
    <row r="38" spans="2:14" x14ac:dyDescent="0.2">
      <c r="B38" s="19" t="s">
        <v>228</v>
      </c>
      <c r="C38" s="113"/>
      <c r="D38" s="104" t="s">
        <v>269</v>
      </c>
      <c r="E38" s="108"/>
      <c r="F38" s="188"/>
      <c r="G38" s="27">
        <v>0</v>
      </c>
      <c r="H38" s="28">
        <v>0.5</v>
      </c>
      <c r="I38" s="29">
        <v>1</v>
      </c>
      <c r="J38" s="147">
        <v>0.75</v>
      </c>
      <c r="K38" s="30">
        <f>G38*J38</f>
        <v>0</v>
      </c>
      <c r="L38" s="30">
        <f t="shared" si="8"/>
        <v>0.75</v>
      </c>
      <c r="M38" s="31">
        <f>I38</f>
        <v>1</v>
      </c>
      <c r="N38" s="32">
        <f>M38*J38</f>
        <v>0.75</v>
      </c>
    </row>
    <row r="39" spans="2:14" x14ac:dyDescent="0.2">
      <c r="B39" s="19" t="s">
        <v>229</v>
      </c>
      <c r="C39" s="113"/>
      <c r="D39" s="104" t="s">
        <v>270</v>
      </c>
      <c r="E39" s="108"/>
      <c r="F39" s="188"/>
      <c r="G39" s="27">
        <v>0</v>
      </c>
      <c r="H39" s="28">
        <v>0.5</v>
      </c>
      <c r="I39" s="29">
        <v>1</v>
      </c>
      <c r="J39" s="146">
        <v>0.5</v>
      </c>
      <c r="K39" s="30">
        <f t="shared" ref="K39:K40" si="11">G39*J39</f>
        <v>0</v>
      </c>
      <c r="L39" s="30">
        <f t="shared" ref="L39:L40" si="12">I39*J39</f>
        <v>0.5</v>
      </c>
      <c r="M39" s="31">
        <f t="shared" ref="M39:M40" si="13">I39</f>
        <v>1</v>
      </c>
      <c r="N39" s="32">
        <f t="shared" ref="N39:N40" si="14">M39*J39</f>
        <v>0.5</v>
      </c>
    </row>
    <row r="40" spans="2:14" x14ac:dyDescent="0.2">
      <c r="B40" s="19"/>
      <c r="C40" s="113"/>
      <c r="D40" s="104" t="s">
        <v>271</v>
      </c>
      <c r="E40" s="108"/>
      <c r="F40" s="188"/>
      <c r="G40" s="27">
        <v>0</v>
      </c>
      <c r="H40" s="28">
        <v>0.5</v>
      </c>
      <c r="I40" s="29">
        <v>1</v>
      </c>
      <c r="J40" s="146">
        <v>0.5</v>
      </c>
      <c r="K40" s="30">
        <f t="shared" si="11"/>
        <v>0</v>
      </c>
      <c r="L40" s="30">
        <f t="shared" si="12"/>
        <v>0.5</v>
      </c>
      <c r="M40" s="31">
        <f t="shared" si="13"/>
        <v>1</v>
      </c>
      <c r="N40" s="32">
        <f t="shared" si="14"/>
        <v>0.5</v>
      </c>
    </row>
    <row r="41" spans="2:14" x14ac:dyDescent="0.2">
      <c r="B41" s="19" t="s">
        <v>230</v>
      </c>
      <c r="C41" s="113"/>
      <c r="D41" s="104" t="s">
        <v>130</v>
      </c>
      <c r="E41" s="108"/>
      <c r="F41" s="188"/>
      <c r="G41" s="27">
        <v>0</v>
      </c>
      <c r="H41" s="28">
        <v>0.5</v>
      </c>
      <c r="I41" s="29">
        <v>1</v>
      </c>
      <c r="J41" s="146">
        <v>0.5</v>
      </c>
      <c r="K41" s="30">
        <f t="shared" ref="K41:K44" si="15">G41*J41</f>
        <v>0</v>
      </c>
      <c r="L41" s="30">
        <f t="shared" ref="L41:L44" si="16">I41*J41</f>
        <v>0.5</v>
      </c>
      <c r="M41" s="31">
        <f t="shared" ref="M41:M44" si="17">I41</f>
        <v>1</v>
      </c>
      <c r="N41" s="32">
        <f t="shared" ref="N41:N44" si="18">M41*J41</f>
        <v>0.5</v>
      </c>
    </row>
    <row r="42" spans="2:14" x14ac:dyDescent="0.2">
      <c r="B42" s="19" t="s">
        <v>231</v>
      </c>
      <c r="C42" s="113"/>
      <c r="D42" s="104" t="s">
        <v>128</v>
      </c>
      <c r="E42" s="108"/>
      <c r="F42" s="188"/>
      <c r="G42" s="27">
        <v>0</v>
      </c>
      <c r="H42" s="28">
        <v>0.5</v>
      </c>
      <c r="I42" s="29">
        <v>1</v>
      </c>
      <c r="J42" s="146">
        <v>0.5</v>
      </c>
      <c r="K42" s="30">
        <f t="shared" si="15"/>
        <v>0</v>
      </c>
      <c r="L42" s="30">
        <f t="shared" si="16"/>
        <v>0.5</v>
      </c>
      <c r="M42" s="31">
        <f t="shared" si="17"/>
        <v>1</v>
      </c>
      <c r="N42" s="32">
        <f t="shared" si="18"/>
        <v>0.5</v>
      </c>
    </row>
    <row r="43" spans="2:14" x14ac:dyDescent="0.2">
      <c r="B43" s="19" t="s">
        <v>232</v>
      </c>
      <c r="C43" s="113"/>
      <c r="D43" s="104" t="s">
        <v>129</v>
      </c>
      <c r="E43" s="108"/>
      <c r="F43" s="188"/>
      <c r="G43" s="27">
        <v>0</v>
      </c>
      <c r="H43" s="28">
        <v>0.5</v>
      </c>
      <c r="I43" s="29">
        <v>1</v>
      </c>
      <c r="J43" s="146">
        <v>0.5</v>
      </c>
      <c r="K43" s="30">
        <f t="shared" si="15"/>
        <v>0</v>
      </c>
      <c r="L43" s="30">
        <f t="shared" si="16"/>
        <v>0.5</v>
      </c>
      <c r="M43" s="31">
        <f t="shared" si="17"/>
        <v>1</v>
      </c>
      <c r="N43" s="32">
        <f t="shared" si="18"/>
        <v>0.5</v>
      </c>
    </row>
    <row r="44" spans="2:14" x14ac:dyDescent="0.2">
      <c r="B44" s="19" t="s">
        <v>233</v>
      </c>
      <c r="C44" s="113"/>
      <c r="D44" s="104" t="s">
        <v>223</v>
      </c>
      <c r="E44" s="108"/>
      <c r="F44" s="188"/>
      <c r="G44" s="27">
        <v>0</v>
      </c>
      <c r="H44" s="28">
        <v>0.5</v>
      </c>
      <c r="I44" s="29">
        <v>1</v>
      </c>
      <c r="J44" s="146">
        <v>0.5</v>
      </c>
      <c r="K44" s="30">
        <f t="shared" si="15"/>
        <v>0</v>
      </c>
      <c r="L44" s="30">
        <f t="shared" si="16"/>
        <v>0.5</v>
      </c>
      <c r="M44" s="31">
        <f t="shared" si="17"/>
        <v>1</v>
      </c>
      <c r="N44" s="32">
        <f t="shared" si="18"/>
        <v>0.5</v>
      </c>
    </row>
    <row r="45" spans="2:14" x14ac:dyDescent="0.2">
      <c r="B45" s="19" t="s">
        <v>234</v>
      </c>
      <c r="C45" s="113"/>
      <c r="D45" s="104" t="s">
        <v>46</v>
      </c>
      <c r="E45" s="108"/>
      <c r="F45" s="188"/>
      <c r="G45" s="27">
        <v>0</v>
      </c>
      <c r="H45" s="28">
        <v>0.5</v>
      </c>
      <c r="I45" s="29">
        <v>1</v>
      </c>
      <c r="J45" s="146">
        <v>0.5</v>
      </c>
      <c r="K45" s="30">
        <f>G45*J45</f>
        <v>0</v>
      </c>
      <c r="L45" s="30">
        <f t="shared" ref="L45" si="19">I45*J45</f>
        <v>0.5</v>
      </c>
      <c r="M45" s="31">
        <f>I45</f>
        <v>1</v>
      </c>
      <c r="N45" s="32">
        <f>M45*J45</f>
        <v>0.5</v>
      </c>
    </row>
    <row r="46" spans="2:14" x14ac:dyDescent="0.2">
      <c r="B46" s="19" t="s">
        <v>235</v>
      </c>
      <c r="C46" s="113"/>
      <c r="D46" s="104" t="s">
        <v>126</v>
      </c>
      <c r="E46" s="108"/>
      <c r="F46" s="188"/>
      <c r="G46" s="27">
        <v>0</v>
      </c>
      <c r="H46" s="28">
        <v>0.5</v>
      </c>
      <c r="I46" s="29">
        <v>1</v>
      </c>
      <c r="J46" s="146">
        <v>0.5</v>
      </c>
      <c r="K46" s="30">
        <f>G46*J46</f>
        <v>0</v>
      </c>
      <c r="L46" s="30">
        <f t="shared" ref="L46" si="20">I46*J46</f>
        <v>0.5</v>
      </c>
      <c r="M46" s="31">
        <f>I46</f>
        <v>1</v>
      </c>
      <c r="N46" s="32">
        <f>M46*J46</f>
        <v>0.5</v>
      </c>
    </row>
    <row r="47" spans="2:14" ht="30" customHeight="1" x14ac:dyDescent="0.2">
      <c r="B47" s="19" t="s">
        <v>122</v>
      </c>
      <c r="C47" s="105" t="s">
        <v>78</v>
      </c>
      <c r="D47" s="104"/>
      <c r="E47" s="108"/>
      <c r="F47" s="188"/>
      <c r="G47" s="75"/>
      <c r="H47" s="76"/>
      <c r="I47" s="77"/>
      <c r="J47" s="71"/>
      <c r="K47" s="72"/>
      <c r="L47" s="72"/>
      <c r="M47" s="73"/>
      <c r="N47" s="74"/>
    </row>
    <row r="48" spans="2:14" x14ac:dyDescent="0.2">
      <c r="B48" s="19" t="s">
        <v>236</v>
      </c>
      <c r="C48" s="105"/>
      <c r="D48" s="104" t="s">
        <v>103</v>
      </c>
      <c r="E48" s="108"/>
      <c r="F48" s="188"/>
      <c r="G48" s="27">
        <v>0</v>
      </c>
      <c r="H48" s="28">
        <v>0.5</v>
      </c>
      <c r="I48" s="29">
        <v>1</v>
      </c>
      <c r="J48" s="146">
        <v>0.5</v>
      </c>
      <c r="K48" s="30">
        <f>G48*J48</f>
        <v>0</v>
      </c>
      <c r="L48" s="30">
        <f t="shared" ref="L48" si="21">I48*J48</f>
        <v>0.5</v>
      </c>
      <c r="M48" s="31">
        <f>I48</f>
        <v>1</v>
      </c>
      <c r="N48" s="32">
        <f>M48*J48</f>
        <v>0.5</v>
      </c>
    </row>
    <row r="49" spans="2:14" x14ac:dyDescent="0.2">
      <c r="B49" s="19"/>
      <c r="C49" s="105"/>
      <c r="D49" s="104"/>
      <c r="E49" s="108" t="s">
        <v>104</v>
      </c>
      <c r="F49" s="108"/>
      <c r="G49" s="108"/>
      <c r="H49" s="108"/>
      <c r="I49" s="108"/>
      <c r="J49" s="108"/>
      <c r="K49" s="108"/>
      <c r="L49" s="108"/>
      <c r="M49" s="108"/>
      <c r="N49" s="108"/>
    </row>
    <row r="50" spans="2:14" x14ac:dyDescent="0.2">
      <c r="B50" s="19"/>
      <c r="C50" s="105"/>
      <c r="D50" s="104"/>
      <c r="E50" s="108" t="s">
        <v>105</v>
      </c>
      <c r="F50" s="108"/>
      <c r="G50" s="108"/>
      <c r="H50" s="108"/>
      <c r="I50" s="108"/>
      <c r="J50" s="108"/>
      <c r="K50" s="108"/>
      <c r="L50" s="108"/>
      <c r="M50" s="108"/>
      <c r="N50" s="108"/>
    </row>
    <row r="51" spans="2:14" x14ac:dyDescent="0.2">
      <c r="B51" s="19"/>
      <c r="C51" s="105"/>
      <c r="D51" s="104"/>
      <c r="E51" s="108" t="s">
        <v>347</v>
      </c>
      <c r="F51" s="108"/>
      <c r="G51" s="108"/>
      <c r="H51" s="108"/>
      <c r="I51" s="108"/>
      <c r="J51" s="108"/>
      <c r="K51" s="108"/>
      <c r="L51" s="108"/>
      <c r="M51" s="108"/>
      <c r="N51" s="108"/>
    </row>
    <row r="52" spans="2:14" x14ac:dyDescent="0.2">
      <c r="B52" s="19"/>
      <c r="C52" s="105"/>
      <c r="D52" s="104"/>
      <c r="E52" s="108" t="s">
        <v>348</v>
      </c>
      <c r="F52" s="108"/>
      <c r="G52" s="108"/>
      <c r="H52" s="108"/>
      <c r="I52" s="108"/>
      <c r="J52" s="108"/>
      <c r="K52" s="108"/>
      <c r="L52" s="108"/>
      <c r="M52" s="108"/>
      <c r="N52" s="108"/>
    </row>
    <row r="53" spans="2:14" x14ac:dyDescent="0.2">
      <c r="B53" s="19"/>
      <c r="C53" s="105"/>
      <c r="D53" s="104"/>
      <c r="E53" s="108" t="s">
        <v>106</v>
      </c>
      <c r="F53" s="108"/>
      <c r="G53" s="108"/>
      <c r="H53" s="108"/>
      <c r="I53" s="108"/>
      <c r="J53" s="108"/>
      <c r="K53" s="108"/>
      <c r="L53" s="108"/>
      <c r="M53" s="108"/>
      <c r="N53" s="108"/>
    </row>
    <row r="54" spans="2:14" x14ac:dyDescent="0.2">
      <c r="B54" s="19"/>
      <c r="C54" s="105"/>
      <c r="D54" s="104"/>
      <c r="E54" s="108" t="s">
        <v>100</v>
      </c>
      <c r="F54" s="108"/>
      <c r="G54" s="108"/>
      <c r="H54" s="108"/>
      <c r="I54" s="108"/>
      <c r="J54" s="108"/>
      <c r="K54" s="108"/>
      <c r="L54" s="108"/>
      <c r="M54" s="108"/>
      <c r="N54" s="108"/>
    </row>
    <row r="55" spans="2:14" x14ac:dyDescent="0.2">
      <c r="B55" s="19"/>
      <c r="C55" s="105"/>
      <c r="D55" s="104"/>
      <c r="E55" s="108" t="s">
        <v>99</v>
      </c>
      <c r="F55" s="108"/>
      <c r="G55" s="108"/>
      <c r="H55" s="108"/>
      <c r="I55" s="108"/>
      <c r="J55" s="108"/>
      <c r="K55" s="108"/>
      <c r="L55" s="108"/>
      <c r="M55" s="108"/>
      <c r="N55" s="108"/>
    </row>
    <row r="56" spans="2:14" x14ac:dyDescent="0.2">
      <c r="B56" s="19"/>
      <c r="C56" s="105"/>
      <c r="D56" s="104"/>
      <c r="E56" s="108" t="s">
        <v>110</v>
      </c>
      <c r="F56" s="108"/>
      <c r="G56" s="108"/>
      <c r="H56" s="108"/>
      <c r="I56" s="108"/>
      <c r="J56" s="108"/>
      <c r="K56" s="108"/>
      <c r="L56" s="108"/>
      <c r="M56" s="108"/>
      <c r="N56" s="108"/>
    </row>
    <row r="57" spans="2:14" x14ac:dyDescent="0.2">
      <c r="B57" s="19"/>
      <c r="C57" s="105"/>
      <c r="D57" s="104"/>
      <c r="E57" s="108" t="s">
        <v>117</v>
      </c>
      <c r="F57" s="108"/>
      <c r="G57" s="108"/>
      <c r="H57" s="108"/>
      <c r="I57" s="108"/>
      <c r="J57" s="108"/>
      <c r="K57" s="108"/>
      <c r="L57" s="108"/>
      <c r="M57" s="108"/>
      <c r="N57" s="108"/>
    </row>
    <row r="58" spans="2:14" x14ac:dyDescent="0.2">
      <c r="B58" s="19"/>
      <c r="C58" s="105"/>
      <c r="D58" s="104"/>
      <c r="E58" s="108" t="s">
        <v>120</v>
      </c>
      <c r="F58" s="108"/>
      <c r="G58" s="108"/>
      <c r="H58" s="108"/>
      <c r="I58" s="108"/>
      <c r="J58" s="108"/>
      <c r="K58" s="108"/>
      <c r="L58" s="108"/>
      <c r="M58" s="108"/>
      <c r="N58" s="108"/>
    </row>
    <row r="59" spans="2:14" x14ac:dyDescent="0.2">
      <c r="B59" s="19"/>
      <c r="C59" s="105"/>
      <c r="D59" s="104"/>
      <c r="E59" s="108" t="s">
        <v>349</v>
      </c>
      <c r="F59" s="108"/>
      <c r="G59" s="108"/>
      <c r="H59" s="108"/>
      <c r="I59" s="108"/>
      <c r="J59" s="108"/>
      <c r="K59" s="108"/>
      <c r="L59" s="108"/>
      <c r="M59" s="108"/>
      <c r="N59" s="108"/>
    </row>
    <row r="60" spans="2:14" ht="17.25" customHeight="1" x14ac:dyDescent="0.2">
      <c r="B60" s="19"/>
      <c r="C60" s="105"/>
      <c r="D60" s="104"/>
      <c r="E60" s="108" t="s">
        <v>350</v>
      </c>
      <c r="F60" s="108"/>
      <c r="G60" s="108"/>
      <c r="H60" s="108"/>
      <c r="I60" s="108"/>
      <c r="J60" s="108"/>
      <c r="K60" s="108"/>
      <c r="L60" s="108"/>
      <c r="M60" s="108"/>
      <c r="N60" s="108"/>
    </row>
    <row r="61" spans="2:14" x14ac:dyDescent="0.2">
      <c r="B61" s="19" t="s">
        <v>123</v>
      </c>
      <c r="C61" s="105" t="s">
        <v>38</v>
      </c>
      <c r="D61" s="104"/>
      <c r="E61" s="108"/>
      <c r="F61" s="108"/>
      <c r="G61" s="108"/>
      <c r="H61" s="108"/>
      <c r="I61" s="108"/>
      <c r="J61" s="108"/>
      <c r="K61" s="108"/>
      <c r="L61" s="108"/>
      <c r="M61" s="108"/>
      <c r="N61" s="108"/>
    </row>
    <row r="62" spans="2:14" x14ac:dyDescent="0.2">
      <c r="B62" s="19" t="s">
        <v>237</v>
      </c>
      <c r="C62" s="105"/>
      <c r="D62" s="104" t="s">
        <v>135</v>
      </c>
      <c r="E62" s="108"/>
      <c r="F62" s="188"/>
      <c r="G62" s="27">
        <v>0</v>
      </c>
      <c r="H62" s="28">
        <v>0.5</v>
      </c>
      <c r="I62" s="29">
        <v>1</v>
      </c>
      <c r="J62" s="147">
        <v>0.75</v>
      </c>
      <c r="K62" s="30">
        <f>G62*J62</f>
        <v>0</v>
      </c>
      <c r="L62" s="30">
        <f>I62*J62</f>
        <v>0.75</v>
      </c>
      <c r="M62" s="31">
        <f>I62</f>
        <v>1</v>
      </c>
      <c r="N62" s="32">
        <f>M62*J62</f>
        <v>0.75</v>
      </c>
    </row>
    <row r="63" spans="2:14" ht="27" x14ac:dyDescent="0.2">
      <c r="B63" s="19" t="s">
        <v>238</v>
      </c>
      <c r="C63" s="104"/>
      <c r="D63" s="104" t="s">
        <v>79</v>
      </c>
      <c r="E63" s="108"/>
      <c r="F63" s="188"/>
      <c r="G63" s="27">
        <v>0</v>
      </c>
      <c r="H63" s="28">
        <v>0.5</v>
      </c>
      <c r="I63" s="29">
        <v>1</v>
      </c>
      <c r="J63" s="147">
        <v>0.75</v>
      </c>
      <c r="K63" s="30">
        <f>G63*J63</f>
        <v>0</v>
      </c>
      <c r="L63" s="30">
        <f>I63*J63</f>
        <v>0.75</v>
      </c>
      <c r="M63" s="31">
        <f>I63</f>
        <v>1</v>
      </c>
      <c r="N63" s="32">
        <f>M63*J63</f>
        <v>0.75</v>
      </c>
    </row>
    <row r="64" spans="2:14" x14ac:dyDescent="0.2">
      <c r="B64" s="19" t="s">
        <v>338</v>
      </c>
      <c r="C64" s="104"/>
      <c r="D64" s="104" t="s">
        <v>339</v>
      </c>
      <c r="E64" s="108"/>
      <c r="F64" s="188"/>
      <c r="G64" s="27">
        <v>0</v>
      </c>
      <c r="H64" s="28">
        <v>0.5</v>
      </c>
      <c r="I64" s="29">
        <v>1</v>
      </c>
      <c r="J64" s="147">
        <v>0.75</v>
      </c>
      <c r="K64" s="30">
        <f>G64*J64</f>
        <v>0</v>
      </c>
      <c r="L64" s="30">
        <f>I64*J64</f>
        <v>0.75</v>
      </c>
      <c r="M64" s="31">
        <f>I64</f>
        <v>1</v>
      </c>
      <c r="N64" s="32">
        <f>M64*J64</f>
        <v>0.75</v>
      </c>
    </row>
    <row r="65" spans="2:14" x14ac:dyDescent="0.2">
      <c r="B65" s="19" t="s">
        <v>363</v>
      </c>
      <c r="C65" s="104"/>
      <c r="D65" s="104" t="s">
        <v>364</v>
      </c>
      <c r="E65" s="108"/>
      <c r="F65" s="188"/>
      <c r="G65" s="27">
        <v>0</v>
      </c>
      <c r="H65" s="28">
        <v>0.5</v>
      </c>
      <c r="I65" s="29">
        <v>1</v>
      </c>
      <c r="J65" s="147">
        <v>0.75</v>
      </c>
      <c r="K65" s="30">
        <f>G65*J65</f>
        <v>0</v>
      </c>
      <c r="L65" s="30">
        <f>I65*J65</f>
        <v>0.75</v>
      </c>
      <c r="M65" s="31">
        <f>I65</f>
        <v>1</v>
      </c>
      <c r="N65" s="32">
        <f>M65*J65</f>
        <v>0.75</v>
      </c>
    </row>
    <row r="66" spans="2:14" x14ac:dyDescent="0.2">
      <c r="B66" s="19" t="s">
        <v>239</v>
      </c>
      <c r="C66" s="104"/>
      <c r="D66" s="104" t="s">
        <v>80</v>
      </c>
      <c r="E66" s="108"/>
      <c r="F66" s="188"/>
      <c r="G66" s="27">
        <v>0</v>
      </c>
      <c r="H66" s="28">
        <v>0.5</v>
      </c>
      <c r="I66" s="29">
        <v>1</v>
      </c>
      <c r="J66" s="148">
        <v>0.25</v>
      </c>
      <c r="K66" s="30">
        <f t="shared" ref="K66:K67" si="22">G66*J66</f>
        <v>0</v>
      </c>
      <c r="L66" s="30">
        <f t="shared" ref="L66:L67" si="23">I66*J66</f>
        <v>0.25</v>
      </c>
      <c r="M66" s="31">
        <f t="shared" ref="M66:M67" si="24">I66</f>
        <v>1</v>
      </c>
      <c r="N66" s="32">
        <f t="shared" ref="N66:N67" si="25">M66*J66</f>
        <v>0.25</v>
      </c>
    </row>
    <row r="67" spans="2:14" x14ac:dyDescent="0.2">
      <c r="B67" s="19"/>
      <c r="C67" s="104"/>
      <c r="D67" s="104" t="s">
        <v>81</v>
      </c>
      <c r="E67" s="108"/>
      <c r="F67" s="188"/>
      <c r="G67" s="27">
        <v>0</v>
      </c>
      <c r="H67" s="28">
        <v>0.5</v>
      </c>
      <c r="I67" s="29">
        <v>1</v>
      </c>
      <c r="J67" s="148">
        <v>0.25</v>
      </c>
      <c r="K67" s="30">
        <f t="shared" si="22"/>
        <v>0</v>
      </c>
      <c r="L67" s="30">
        <f t="shared" si="23"/>
        <v>0.25</v>
      </c>
      <c r="M67" s="31">
        <f t="shared" si="24"/>
        <v>1</v>
      </c>
      <c r="N67" s="32">
        <f t="shared" si="25"/>
        <v>0.25</v>
      </c>
    </row>
    <row r="68" spans="2:14" x14ac:dyDescent="0.2">
      <c r="B68" s="19" t="s">
        <v>124</v>
      </c>
      <c r="C68" s="105" t="s">
        <v>0</v>
      </c>
      <c r="D68" s="104"/>
      <c r="E68" s="108"/>
      <c r="F68" s="188"/>
      <c r="G68" s="75"/>
      <c r="H68" s="76"/>
      <c r="I68" s="77"/>
      <c r="J68" s="71"/>
      <c r="K68" s="72"/>
      <c r="L68" s="72"/>
      <c r="M68" s="73"/>
      <c r="N68" s="74"/>
    </row>
    <row r="69" spans="2:14" ht="27" x14ac:dyDescent="0.2">
      <c r="B69" s="19" t="s">
        <v>240</v>
      </c>
      <c r="C69" s="104"/>
      <c r="D69" s="104" t="s">
        <v>11</v>
      </c>
      <c r="E69" s="108"/>
      <c r="F69" s="188"/>
      <c r="G69" s="27">
        <v>0</v>
      </c>
      <c r="H69" s="28">
        <v>0.5</v>
      </c>
      <c r="I69" s="29">
        <v>1</v>
      </c>
      <c r="J69" s="146">
        <v>0.5</v>
      </c>
      <c r="K69" s="30">
        <f t="shared" ref="K69:K187" si="26">G69*J69</f>
        <v>0</v>
      </c>
      <c r="L69" s="30">
        <f t="shared" si="8"/>
        <v>0.5</v>
      </c>
      <c r="M69" s="31">
        <f t="shared" ref="M69:M75" si="27">I69</f>
        <v>1</v>
      </c>
      <c r="N69" s="32">
        <f t="shared" ref="N69:N187" si="28">M69*J69</f>
        <v>0.5</v>
      </c>
    </row>
    <row r="70" spans="2:14" x14ac:dyDescent="0.2">
      <c r="B70" s="19" t="s">
        <v>241</v>
      </c>
      <c r="C70" s="104"/>
      <c r="D70" s="104" t="s">
        <v>12</v>
      </c>
      <c r="E70" s="108"/>
      <c r="F70" s="188"/>
      <c r="G70" s="27">
        <v>0</v>
      </c>
      <c r="H70" s="28">
        <v>0.5</v>
      </c>
      <c r="I70" s="29">
        <v>1</v>
      </c>
      <c r="J70" s="147">
        <v>0.75</v>
      </c>
      <c r="K70" s="30">
        <f t="shared" si="26"/>
        <v>0</v>
      </c>
      <c r="L70" s="30">
        <f t="shared" si="8"/>
        <v>0.75</v>
      </c>
      <c r="M70" s="31">
        <f t="shared" si="27"/>
        <v>1</v>
      </c>
      <c r="N70" s="32">
        <f t="shared" si="28"/>
        <v>0.75</v>
      </c>
    </row>
    <row r="71" spans="2:14" x14ac:dyDescent="0.2">
      <c r="B71" s="19" t="s">
        <v>242</v>
      </c>
      <c r="C71" s="104"/>
      <c r="D71" s="104" t="s">
        <v>13</v>
      </c>
      <c r="E71" s="108"/>
      <c r="F71" s="188"/>
      <c r="G71" s="27">
        <v>0</v>
      </c>
      <c r="H71" s="28">
        <v>0.5</v>
      </c>
      <c r="I71" s="29">
        <v>1</v>
      </c>
      <c r="J71" s="146">
        <v>0.5</v>
      </c>
      <c r="K71" s="30">
        <f t="shared" si="26"/>
        <v>0</v>
      </c>
      <c r="L71" s="30">
        <f t="shared" si="8"/>
        <v>0.5</v>
      </c>
      <c r="M71" s="31">
        <f t="shared" si="27"/>
        <v>1</v>
      </c>
      <c r="N71" s="32">
        <f t="shared" si="28"/>
        <v>0.5</v>
      </c>
    </row>
    <row r="72" spans="2:14" ht="17.25" customHeight="1" x14ac:dyDescent="0.2">
      <c r="B72" s="19" t="s">
        <v>243</v>
      </c>
      <c r="C72" s="104"/>
      <c r="D72" s="104" t="s">
        <v>224</v>
      </c>
      <c r="E72" s="108"/>
      <c r="F72" s="188"/>
      <c r="G72" s="27">
        <v>0</v>
      </c>
      <c r="H72" s="28">
        <v>0.5</v>
      </c>
      <c r="I72" s="29">
        <v>1</v>
      </c>
      <c r="J72" s="149">
        <v>1</v>
      </c>
      <c r="K72" s="30">
        <f t="shared" si="26"/>
        <v>0</v>
      </c>
      <c r="L72" s="30">
        <f t="shared" si="8"/>
        <v>1</v>
      </c>
      <c r="M72" s="31">
        <f t="shared" si="27"/>
        <v>1</v>
      </c>
      <c r="N72" s="32">
        <f t="shared" si="28"/>
        <v>1</v>
      </c>
    </row>
    <row r="73" spans="2:14" x14ac:dyDescent="0.2">
      <c r="B73" s="19" t="s">
        <v>125</v>
      </c>
      <c r="C73" s="105" t="s">
        <v>20</v>
      </c>
      <c r="D73" s="104"/>
      <c r="E73" s="108"/>
      <c r="F73" s="188"/>
      <c r="G73" s="75"/>
      <c r="H73" s="76"/>
      <c r="I73" s="77"/>
      <c r="J73" s="71"/>
      <c r="K73" s="72"/>
      <c r="L73" s="72"/>
      <c r="M73" s="73"/>
      <c r="N73" s="74"/>
    </row>
    <row r="74" spans="2:14" x14ac:dyDescent="0.2">
      <c r="B74" s="19" t="s">
        <v>244</v>
      </c>
      <c r="C74" s="104"/>
      <c r="D74" s="104" t="s">
        <v>21</v>
      </c>
      <c r="E74" s="108"/>
      <c r="F74" s="188"/>
      <c r="G74" s="27">
        <v>0</v>
      </c>
      <c r="H74" s="28">
        <v>0.5</v>
      </c>
      <c r="I74" s="29">
        <v>1</v>
      </c>
      <c r="J74" s="148">
        <v>0.25</v>
      </c>
      <c r="K74" s="30">
        <f t="shared" si="26"/>
        <v>0</v>
      </c>
      <c r="L74" s="30">
        <f t="shared" si="8"/>
        <v>0.25</v>
      </c>
      <c r="M74" s="31">
        <f t="shared" si="27"/>
        <v>1</v>
      </c>
      <c r="N74" s="32">
        <f t="shared" si="28"/>
        <v>0.25</v>
      </c>
    </row>
    <row r="75" spans="2:14" ht="27" x14ac:dyDescent="0.2">
      <c r="B75" s="19" t="s">
        <v>245</v>
      </c>
      <c r="C75" s="104"/>
      <c r="D75" s="104" t="s">
        <v>22</v>
      </c>
      <c r="E75" s="108"/>
      <c r="F75" s="188"/>
      <c r="G75" s="27">
        <v>0</v>
      </c>
      <c r="H75" s="28">
        <v>0.5</v>
      </c>
      <c r="I75" s="29">
        <v>1</v>
      </c>
      <c r="J75" s="148">
        <v>0.25</v>
      </c>
      <c r="K75" s="30">
        <f t="shared" si="26"/>
        <v>0</v>
      </c>
      <c r="L75" s="30">
        <f t="shared" si="8"/>
        <v>0.25</v>
      </c>
      <c r="M75" s="31">
        <f t="shared" si="27"/>
        <v>1</v>
      </c>
      <c r="N75" s="32">
        <f t="shared" si="28"/>
        <v>0.25</v>
      </c>
    </row>
    <row r="76" spans="2:14" x14ac:dyDescent="0.2">
      <c r="C76" s="53" t="s">
        <v>74</v>
      </c>
      <c r="D76" s="114"/>
      <c r="E76" s="115"/>
      <c r="F76" s="115"/>
      <c r="G76" s="50"/>
      <c r="H76" s="49"/>
      <c r="I76" s="49"/>
      <c r="J76" s="68"/>
      <c r="K76" s="49"/>
      <c r="L76" s="49"/>
      <c r="M76" s="49"/>
      <c r="N76" s="52">
        <f>SUM(N17:N75)</f>
        <v>16.25</v>
      </c>
    </row>
    <row r="77" spans="2:14" x14ac:dyDescent="0.2">
      <c r="C77" s="53" t="s">
        <v>75</v>
      </c>
      <c r="D77" s="114"/>
      <c r="E77" s="115"/>
      <c r="F77" s="115"/>
      <c r="G77" s="50"/>
      <c r="H77" s="49"/>
      <c r="I77" s="49"/>
      <c r="J77" s="68"/>
      <c r="K77" s="51">
        <f>SUM(K17:K75)</f>
        <v>0</v>
      </c>
      <c r="L77" s="51">
        <f>SUM(L17:L75)</f>
        <v>16.25</v>
      </c>
      <c r="M77" s="49"/>
      <c r="N77" s="49"/>
    </row>
    <row r="78" spans="2:14" x14ac:dyDescent="0.2">
      <c r="C78" s="53" t="s">
        <v>76</v>
      </c>
      <c r="D78" s="114"/>
      <c r="E78" s="115"/>
      <c r="F78" s="115"/>
      <c r="G78" s="50"/>
      <c r="H78" s="49"/>
      <c r="I78" s="49"/>
      <c r="J78" s="68"/>
      <c r="K78" s="51"/>
      <c r="L78" s="51"/>
      <c r="M78" s="49"/>
      <c r="N78" s="13">
        <f>(N76-K77)/(L77-K77)</f>
        <v>1</v>
      </c>
    </row>
    <row r="79" spans="2:14" x14ac:dyDescent="0.2">
      <c r="E79" s="116"/>
      <c r="F79" s="116"/>
      <c r="G79" s="16"/>
      <c r="I79" s="1"/>
      <c r="J79" s="69"/>
      <c r="K79" s="30"/>
      <c r="L79" s="30"/>
      <c r="M79" s="31"/>
      <c r="N79" s="32"/>
    </row>
    <row r="80" spans="2:14" s="15" customFormat="1" ht="18.75" x14ac:dyDescent="0.2">
      <c r="C80" s="7" t="s">
        <v>50</v>
      </c>
      <c r="D80" s="2"/>
      <c r="E80" s="116"/>
      <c r="F80" s="116"/>
      <c r="G80" s="34"/>
      <c r="J80" s="69"/>
      <c r="K80" s="30"/>
      <c r="L80" s="30"/>
      <c r="M80" s="31"/>
      <c r="N80" s="32"/>
    </row>
    <row r="81" spans="2:14" ht="16.5" x14ac:dyDescent="0.2">
      <c r="B81" s="20" t="s">
        <v>10</v>
      </c>
      <c r="C81" s="130" t="s">
        <v>136</v>
      </c>
      <c r="D81" s="20"/>
      <c r="E81" s="145"/>
      <c r="F81" s="190"/>
      <c r="G81" s="202"/>
      <c r="H81" s="203"/>
      <c r="I81" s="204"/>
      <c r="J81" s="205"/>
      <c r="K81" s="79"/>
      <c r="L81" s="79"/>
      <c r="M81" s="80"/>
      <c r="N81" s="81"/>
    </row>
    <row r="82" spans="2:14" x14ac:dyDescent="0.2">
      <c r="B82" s="22" t="s">
        <v>137</v>
      </c>
      <c r="C82" s="21" t="s">
        <v>93</v>
      </c>
      <c r="D82" s="134"/>
      <c r="E82" s="135"/>
      <c r="F82" s="191"/>
      <c r="G82" s="206"/>
      <c r="H82" s="207"/>
      <c r="I82" s="208"/>
      <c r="J82" s="209"/>
      <c r="K82" s="131"/>
      <c r="L82" s="131"/>
      <c r="M82" s="132"/>
      <c r="N82" s="133"/>
    </row>
    <row r="83" spans="2:14" x14ac:dyDescent="0.2">
      <c r="B83" s="22"/>
      <c r="C83" s="22"/>
      <c r="D83" s="22" t="s">
        <v>138</v>
      </c>
      <c r="E83" s="119" t="s">
        <v>95</v>
      </c>
      <c r="F83" s="192"/>
      <c r="G83" s="199"/>
      <c r="H83" s="200"/>
      <c r="I83" s="201"/>
      <c r="J83" s="187"/>
      <c r="K83" s="109"/>
      <c r="L83" s="109"/>
      <c r="M83" s="110"/>
      <c r="N83" s="111" t="s">
        <v>96</v>
      </c>
    </row>
    <row r="84" spans="2:14" x14ac:dyDescent="0.2">
      <c r="B84" s="20" t="s">
        <v>139</v>
      </c>
      <c r="C84" s="21" t="s">
        <v>43</v>
      </c>
      <c r="D84" s="22"/>
      <c r="E84" s="119"/>
      <c r="F84" s="192"/>
      <c r="G84" s="82"/>
      <c r="H84" s="83"/>
      <c r="I84" s="84"/>
      <c r="J84" s="78"/>
      <c r="K84" s="79"/>
      <c r="L84" s="79"/>
      <c r="M84" s="80"/>
      <c r="N84" s="81"/>
    </row>
    <row r="85" spans="2:14" ht="27" x14ac:dyDescent="0.2">
      <c r="B85" s="20" t="s">
        <v>222</v>
      </c>
      <c r="C85" s="20"/>
      <c r="D85" s="22" t="s">
        <v>47</v>
      </c>
      <c r="E85" s="119"/>
      <c r="F85" s="192"/>
      <c r="G85" s="27">
        <v>0</v>
      </c>
      <c r="H85" s="38"/>
      <c r="I85" s="29">
        <v>1</v>
      </c>
      <c r="J85" s="149">
        <v>1</v>
      </c>
      <c r="K85" s="30">
        <f t="shared" si="26"/>
        <v>0</v>
      </c>
      <c r="L85" s="30">
        <f t="shared" ref="L85:L187" si="29">I85*J85</f>
        <v>1</v>
      </c>
      <c r="M85" s="31">
        <f>I85</f>
        <v>1</v>
      </c>
      <c r="N85" s="32">
        <f t="shared" si="28"/>
        <v>1</v>
      </c>
    </row>
    <row r="86" spans="2:14" ht="27" x14ac:dyDescent="0.2">
      <c r="B86" s="20" t="s">
        <v>246</v>
      </c>
      <c r="C86" s="20"/>
      <c r="D86" s="22" t="s">
        <v>265</v>
      </c>
      <c r="E86" s="119"/>
      <c r="F86" s="192"/>
      <c r="G86" s="27">
        <v>0</v>
      </c>
      <c r="H86" s="38"/>
      <c r="I86" s="29">
        <v>1</v>
      </c>
      <c r="J86" s="149">
        <v>1</v>
      </c>
      <c r="K86" s="30">
        <f t="shared" ref="K86" si="30">G86*J86</f>
        <v>0</v>
      </c>
      <c r="L86" s="30">
        <f t="shared" ref="L86" si="31">I86*J86</f>
        <v>1</v>
      </c>
      <c r="M86" s="31">
        <f>I86</f>
        <v>1</v>
      </c>
      <c r="N86" s="32">
        <f t="shared" ref="N86" si="32">M86*J86</f>
        <v>1</v>
      </c>
    </row>
    <row r="87" spans="2:14" ht="27" x14ac:dyDescent="0.2">
      <c r="B87" s="20" t="s">
        <v>247</v>
      </c>
      <c r="C87" s="20"/>
      <c r="D87" s="22" t="s">
        <v>57</v>
      </c>
      <c r="E87" s="119"/>
      <c r="F87" s="192"/>
      <c r="G87" s="27">
        <v>0</v>
      </c>
      <c r="H87" s="38"/>
      <c r="I87" s="29">
        <v>1</v>
      </c>
      <c r="J87" s="149">
        <v>1</v>
      </c>
      <c r="K87" s="30">
        <f t="shared" si="26"/>
        <v>0</v>
      </c>
      <c r="L87" s="30">
        <f t="shared" si="29"/>
        <v>1</v>
      </c>
      <c r="M87" s="31">
        <f t="shared" ref="M87:M101" si="33">I87</f>
        <v>1</v>
      </c>
      <c r="N87" s="32">
        <f t="shared" si="28"/>
        <v>1</v>
      </c>
    </row>
    <row r="88" spans="2:14" ht="27" x14ac:dyDescent="0.2">
      <c r="B88" s="20" t="s">
        <v>266</v>
      </c>
      <c r="C88" s="20"/>
      <c r="D88" s="22" t="s">
        <v>58</v>
      </c>
      <c r="E88" s="119"/>
      <c r="F88" s="192"/>
      <c r="G88" s="27">
        <v>0</v>
      </c>
      <c r="H88" s="28">
        <v>0.5</v>
      </c>
      <c r="I88" s="29">
        <v>1</v>
      </c>
      <c r="J88" s="149">
        <v>1</v>
      </c>
      <c r="K88" s="30">
        <f t="shared" si="26"/>
        <v>0</v>
      </c>
      <c r="L88" s="30">
        <f t="shared" si="29"/>
        <v>1</v>
      </c>
      <c r="M88" s="31">
        <f t="shared" si="33"/>
        <v>1</v>
      </c>
      <c r="N88" s="32">
        <f t="shared" si="28"/>
        <v>1</v>
      </c>
    </row>
    <row r="89" spans="2:14" x14ac:dyDescent="0.2">
      <c r="B89" s="20" t="s">
        <v>140</v>
      </c>
      <c r="C89" s="21" t="s">
        <v>23</v>
      </c>
      <c r="D89" s="22"/>
      <c r="E89" s="119"/>
      <c r="F89" s="192"/>
      <c r="G89" s="10"/>
      <c r="H89" s="10"/>
      <c r="I89" s="10"/>
      <c r="J89" s="78"/>
      <c r="K89" s="79"/>
      <c r="L89" s="79"/>
      <c r="M89" s="80"/>
      <c r="N89" s="81"/>
    </row>
    <row r="90" spans="2:14" ht="40.5" x14ac:dyDescent="0.2">
      <c r="B90" s="20" t="s">
        <v>248</v>
      </c>
      <c r="C90" s="22"/>
      <c r="D90" s="22" t="s">
        <v>55</v>
      </c>
      <c r="E90" s="119"/>
      <c r="F90" s="192"/>
      <c r="G90" s="27">
        <v>0</v>
      </c>
      <c r="H90" s="28">
        <v>0.5</v>
      </c>
      <c r="I90" s="29">
        <v>1</v>
      </c>
      <c r="J90" s="148">
        <v>0.25</v>
      </c>
      <c r="K90" s="30">
        <f>G90*J90</f>
        <v>0</v>
      </c>
      <c r="L90" s="30">
        <f>I90*J90</f>
        <v>0.25</v>
      </c>
      <c r="M90" s="31">
        <f>I90</f>
        <v>1</v>
      </c>
      <c r="N90" s="32">
        <f>M90*J90</f>
        <v>0.25</v>
      </c>
    </row>
    <row r="91" spans="2:14" ht="40.5" x14ac:dyDescent="0.2">
      <c r="B91" s="20" t="s">
        <v>249</v>
      </c>
      <c r="C91" s="22"/>
      <c r="D91" s="22" t="s">
        <v>92</v>
      </c>
      <c r="E91" s="119"/>
      <c r="F91" s="192"/>
      <c r="G91" s="27">
        <v>0</v>
      </c>
      <c r="H91" s="28">
        <v>0.5</v>
      </c>
      <c r="I91" s="29">
        <v>1</v>
      </c>
      <c r="J91" s="148">
        <v>0.25</v>
      </c>
      <c r="K91" s="30">
        <f t="shared" ref="K91" si="34">G91*J91</f>
        <v>0</v>
      </c>
      <c r="L91" s="30">
        <f t="shared" ref="L91" si="35">I91*J91</f>
        <v>0.25</v>
      </c>
      <c r="M91" s="31">
        <f t="shared" ref="M91" si="36">I91</f>
        <v>1</v>
      </c>
      <c r="N91" s="32">
        <f t="shared" ref="N91" si="37">M91*J91</f>
        <v>0.25</v>
      </c>
    </row>
    <row r="92" spans="2:14" ht="40.5" x14ac:dyDescent="0.2">
      <c r="B92" s="20" t="s">
        <v>250</v>
      </c>
      <c r="C92" s="22"/>
      <c r="D92" s="22" t="s">
        <v>59</v>
      </c>
      <c r="E92" s="119"/>
      <c r="F92" s="192"/>
      <c r="G92" s="27">
        <v>0</v>
      </c>
      <c r="H92" s="28">
        <v>0.5</v>
      </c>
      <c r="I92" s="29">
        <v>1</v>
      </c>
      <c r="J92" s="148">
        <v>0.25</v>
      </c>
      <c r="K92" s="30">
        <f t="shared" si="26"/>
        <v>0</v>
      </c>
      <c r="L92" s="30">
        <f t="shared" si="29"/>
        <v>0.25</v>
      </c>
      <c r="M92" s="31">
        <f t="shared" si="33"/>
        <v>1</v>
      </c>
      <c r="N92" s="32">
        <f t="shared" si="28"/>
        <v>0.25</v>
      </c>
    </row>
    <row r="93" spans="2:14" x14ac:dyDescent="0.2">
      <c r="B93" s="20" t="s">
        <v>141</v>
      </c>
      <c r="C93" s="21" t="s">
        <v>61</v>
      </c>
      <c r="D93" s="22"/>
      <c r="E93" s="119"/>
      <c r="F93" s="192"/>
      <c r="G93" s="82"/>
      <c r="H93" s="83"/>
      <c r="I93" s="84"/>
      <c r="J93" s="85"/>
      <c r="K93" s="79"/>
      <c r="L93" s="79"/>
      <c r="M93" s="80"/>
      <c r="N93" s="81"/>
    </row>
    <row r="94" spans="2:14" ht="27" x14ac:dyDescent="0.2">
      <c r="B94" s="20" t="s">
        <v>251</v>
      </c>
      <c r="C94" s="20"/>
      <c r="D94" s="22" t="s">
        <v>24</v>
      </c>
      <c r="E94" s="119"/>
      <c r="F94" s="192"/>
      <c r="G94" s="27">
        <v>0</v>
      </c>
      <c r="H94" s="28">
        <v>0.5</v>
      </c>
      <c r="I94" s="29">
        <v>1</v>
      </c>
      <c r="J94" s="149">
        <v>1</v>
      </c>
      <c r="K94" s="30">
        <f>G94*J94</f>
        <v>0</v>
      </c>
      <c r="L94" s="30">
        <f>I94*J94</f>
        <v>1</v>
      </c>
      <c r="M94" s="31">
        <f>I94</f>
        <v>1</v>
      </c>
      <c r="N94" s="32">
        <f>M94*J94</f>
        <v>1</v>
      </c>
    </row>
    <row r="95" spans="2:14" ht="17.25" customHeight="1" x14ac:dyDescent="0.2">
      <c r="B95" s="20" t="s">
        <v>252</v>
      </c>
      <c r="C95" s="20"/>
      <c r="D95" s="22" t="s">
        <v>25</v>
      </c>
      <c r="E95" s="119"/>
      <c r="F95" s="192"/>
      <c r="G95" s="27">
        <v>0</v>
      </c>
      <c r="H95" s="28">
        <v>0.5</v>
      </c>
      <c r="I95" s="29">
        <v>1</v>
      </c>
      <c r="J95" s="148">
        <v>0.25</v>
      </c>
      <c r="K95" s="30">
        <f>G95*J95</f>
        <v>0</v>
      </c>
      <c r="L95" s="30">
        <f>I95*J95</f>
        <v>0.25</v>
      </c>
      <c r="M95" s="31">
        <f>I95</f>
        <v>1</v>
      </c>
      <c r="N95" s="32">
        <f>M95*J95</f>
        <v>0.25</v>
      </c>
    </row>
    <row r="96" spans="2:14" ht="40.5" x14ac:dyDescent="0.2">
      <c r="B96" s="20" t="s">
        <v>253</v>
      </c>
      <c r="C96" s="20"/>
      <c r="D96" s="22" t="s">
        <v>60</v>
      </c>
      <c r="E96" s="119"/>
      <c r="F96" s="192"/>
      <c r="G96" s="27">
        <v>0</v>
      </c>
      <c r="H96" s="28">
        <v>0.5</v>
      </c>
      <c r="I96" s="29">
        <v>1</v>
      </c>
      <c r="J96" s="148">
        <v>0.25</v>
      </c>
      <c r="K96" s="30">
        <f>G96*J96</f>
        <v>0</v>
      </c>
      <c r="L96" s="30">
        <f>I96*J96</f>
        <v>0.25</v>
      </c>
      <c r="M96" s="31">
        <f>I96</f>
        <v>1</v>
      </c>
      <c r="N96" s="32">
        <f>M96*J96</f>
        <v>0.25</v>
      </c>
    </row>
    <row r="97" spans="2:14" x14ac:dyDescent="0.2">
      <c r="B97" s="20"/>
      <c r="C97" s="20"/>
      <c r="D97" s="22" t="s">
        <v>26</v>
      </c>
      <c r="E97" s="119"/>
      <c r="F97" s="192"/>
      <c r="G97" s="27">
        <v>0</v>
      </c>
      <c r="H97" s="28">
        <v>0.5</v>
      </c>
      <c r="I97" s="29">
        <v>1</v>
      </c>
      <c r="J97" s="148">
        <v>0.25</v>
      </c>
      <c r="K97" s="30">
        <f>G97*J97</f>
        <v>0</v>
      </c>
      <c r="L97" s="30">
        <f>I97*J97</f>
        <v>0.25</v>
      </c>
      <c r="M97" s="31">
        <f>I97</f>
        <v>1</v>
      </c>
      <c r="N97" s="32">
        <f>M97*J97</f>
        <v>0.25</v>
      </c>
    </row>
    <row r="98" spans="2:14" ht="16.5" customHeight="1" x14ac:dyDescent="0.2">
      <c r="B98" s="20" t="s">
        <v>142</v>
      </c>
      <c r="C98" s="21" t="s">
        <v>39</v>
      </c>
      <c r="D98" s="22"/>
      <c r="E98" s="119"/>
      <c r="F98" s="192"/>
      <c r="G98" s="82"/>
      <c r="H98" s="83"/>
      <c r="I98" s="84"/>
      <c r="J98" s="78"/>
      <c r="K98" s="79"/>
      <c r="L98" s="79"/>
      <c r="M98" s="80"/>
      <c r="N98" s="81"/>
    </row>
    <row r="99" spans="2:14" ht="75" customHeight="1" x14ac:dyDescent="0.2">
      <c r="B99" s="20" t="s">
        <v>254</v>
      </c>
      <c r="C99" s="20"/>
      <c r="D99" s="22" t="s">
        <v>41</v>
      </c>
      <c r="E99" s="119"/>
      <c r="F99" s="192"/>
      <c r="G99" s="27">
        <v>0</v>
      </c>
      <c r="H99" s="28">
        <v>0.5</v>
      </c>
      <c r="I99" s="29">
        <v>1</v>
      </c>
      <c r="J99" s="153">
        <v>0.25</v>
      </c>
      <c r="K99" s="30">
        <f t="shared" si="26"/>
        <v>0</v>
      </c>
      <c r="L99" s="30">
        <f t="shared" si="29"/>
        <v>0.25</v>
      </c>
      <c r="M99" s="31">
        <f t="shared" si="33"/>
        <v>1</v>
      </c>
      <c r="N99" s="32">
        <f t="shared" si="28"/>
        <v>0.25</v>
      </c>
    </row>
    <row r="100" spans="2:14" ht="27" x14ac:dyDescent="0.2">
      <c r="B100" s="20" t="s">
        <v>143</v>
      </c>
      <c r="C100" s="21" t="s">
        <v>27</v>
      </c>
      <c r="D100" s="22"/>
      <c r="E100" s="119"/>
      <c r="F100" s="192"/>
      <c r="G100" s="82"/>
      <c r="H100" s="83"/>
      <c r="I100" s="84"/>
      <c r="J100" s="78"/>
      <c r="K100" s="79"/>
      <c r="L100" s="79"/>
      <c r="M100" s="80"/>
      <c r="N100" s="81"/>
    </row>
    <row r="101" spans="2:14" ht="27" customHeight="1" x14ac:dyDescent="0.2">
      <c r="B101" s="20" t="s">
        <v>255</v>
      </c>
      <c r="C101" s="20"/>
      <c r="D101" s="22" t="s">
        <v>42</v>
      </c>
      <c r="E101" s="119"/>
      <c r="F101" s="192"/>
      <c r="G101" s="27">
        <v>0</v>
      </c>
      <c r="H101" s="28">
        <v>0.5</v>
      </c>
      <c r="I101" s="29">
        <v>1</v>
      </c>
      <c r="J101" s="154">
        <v>1</v>
      </c>
      <c r="K101" s="30">
        <f t="shared" si="26"/>
        <v>0</v>
      </c>
      <c r="L101" s="30">
        <f t="shared" si="29"/>
        <v>1</v>
      </c>
      <c r="M101" s="31">
        <f t="shared" si="33"/>
        <v>1</v>
      </c>
      <c r="N101" s="32">
        <f t="shared" si="28"/>
        <v>1</v>
      </c>
    </row>
    <row r="102" spans="2:14" x14ac:dyDescent="0.2">
      <c r="C102" s="47" t="s">
        <v>66</v>
      </c>
      <c r="D102" s="12"/>
      <c r="E102" s="117"/>
      <c r="F102" s="117"/>
      <c r="G102" s="17"/>
      <c r="H102" s="10"/>
      <c r="I102" s="10"/>
      <c r="J102" s="70"/>
      <c r="K102" s="10"/>
      <c r="L102" s="10"/>
      <c r="M102" s="10"/>
      <c r="N102" s="45">
        <f>SUM(N85:N101)</f>
        <v>7.75</v>
      </c>
    </row>
    <row r="103" spans="2:14" x14ac:dyDescent="0.2">
      <c r="C103" s="47" t="s">
        <v>67</v>
      </c>
      <c r="D103" s="12"/>
      <c r="E103" s="117"/>
      <c r="F103" s="117"/>
      <c r="G103" s="17"/>
      <c r="H103" s="10"/>
      <c r="I103" s="10"/>
      <c r="J103" s="70"/>
      <c r="K103" s="11">
        <f>SUM(K85:K101)</f>
        <v>0</v>
      </c>
      <c r="L103" s="11">
        <f>SUM(L85:L101)</f>
        <v>7.75</v>
      </c>
      <c r="M103" s="10"/>
      <c r="N103" s="10"/>
    </row>
    <row r="104" spans="2:14" x14ac:dyDescent="0.2">
      <c r="C104" s="47" t="s">
        <v>68</v>
      </c>
      <c r="D104" s="12"/>
      <c r="E104" s="117"/>
      <c r="F104" s="117"/>
      <c r="G104" s="17"/>
      <c r="H104" s="10"/>
      <c r="I104" s="10"/>
      <c r="J104" s="70"/>
      <c r="K104" s="11"/>
      <c r="L104" s="11"/>
      <c r="M104" s="10"/>
      <c r="N104" s="46">
        <f>(N102-K103)/(L103-K103)</f>
        <v>1</v>
      </c>
    </row>
    <row r="105" spans="2:14" x14ac:dyDescent="0.2">
      <c r="E105" s="116"/>
      <c r="F105" s="116"/>
      <c r="G105" s="16"/>
      <c r="I105" s="1"/>
      <c r="J105" s="69"/>
      <c r="K105" s="30"/>
      <c r="L105" s="30"/>
      <c r="M105" s="31"/>
      <c r="N105" s="32"/>
    </row>
    <row r="106" spans="2:14" s="15" customFormat="1" ht="18.75" x14ac:dyDescent="0.2">
      <c r="B106" s="116"/>
      <c r="C106" s="7" t="s">
        <v>277</v>
      </c>
      <c r="D106" s="2"/>
      <c r="E106" s="116"/>
      <c r="F106" s="116"/>
      <c r="G106" s="158"/>
      <c r="H106" s="116"/>
      <c r="I106" s="116"/>
      <c r="J106" s="159"/>
      <c r="K106" s="110"/>
      <c r="L106" s="143"/>
      <c r="M106" s="109"/>
      <c r="N106" s="109"/>
    </row>
    <row r="107" spans="2:14" ht="20.25" customHeight="1" x14ac:dyDescent="0.2">
      <c r="B107" s="160" t="s">
        <v>259</v>
      </c>
      <c r="C107" s="161" t="s">
        <v>264</v>
      </c>
      <c r="D107" s="160"/>
      <c r="E107" s="162"/>
      <c r="F107" s="163"/>
      <c r="G107" s="164"/>
      <c r="H107" s="165"/>
      <c r="I107" s="166"/>
      <c r="J107" s="167"/>
      <c r="K107" s="168"/>
      <c r="L107" s="169"/>
      <c r="M107" s="170"/>
      <c r="N107" s="170"/>
    </row>
    <row r="108" spans="2:14" x14ac:dyDescent="0.2">
      <c r="B108" s="160" t="s">
        <v>260</v>
      </c>
      <c r="C108" s="171" t="s">
        <v>93</v>
      </c>
      <c r="D108" s="160"/>
      <c r="E108" s="162"/>
      <c r="F108" s="163"/>
      <c r="G108" s="163"/>
      <c r="H108" s="163"/>
      <c r="I108" s="163"/>
      <c r="J108" s="163"/>
      <c r="K108" s="163"/>
      <c r="L108" s="163"/>
      <c r="M108" s="163"/>
      <c r="N108" s="163"/>
    </row>
    <row r="109" spans="2:14" x14ac:dyDescent="0.2">
      <c r="B109" s="160" t="s">
        <v>261</v>
      </c>
      <c r="C109" s="160"/>
      <c r="D109" s="160" t="s">
        <v>138</v>
      </c>
      <c r="E109" s="162" t="s">
        <v>278</v>
      </c>
      <c r="F109" s="156"/>
      <c r="L109" s="111" t="s">
        <v>96</v>
      </c>
    </row>
    <row r="110" spans="2:14" x14ac:dyDescent="0.2">
      <c r="B110" s="160" t="s">
        <v>262</v>
      </c>
      <c r="C110" s="171" t="s">
        <v>279</v>
      </c>
      <c r="D110" s="160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</row>
    <row r="111" spans="2:14" ht="30" customHeight="1" x14ac:dyDescent="0.2">
      <c r="B111" s="160" t="s">
        <v>263</v>
      </c>
      <c r="C111" s="171"/>
      <c r="D111" s="160" t="s">
        <v>307</v>
      </c>
      <c r="E111" s="162"/>
      <c r="F111" s="172"/>
      <c r="G111" s="140">
        <v>0</v>
      </c>
      <c r="H111" s="141">
        <v>0.5</v>
      </c>
      <c r="I111" s="142">
        <v>1</v>
      </c>
      <c r="J111" s="154">
        <v>1</v>
      </c>
      <c r="K111" s="110">
        <f t="shared" ref="K111:K114" si="38">I111</f>
        <v>1</v>
      </c>
      <c r="L111" s="143">
        <f t="shared" ref="L111:L114" si="39">K111*J111</f>
        <v>1</v>
      </c>
      <c r="M111" s="109">
        <f t="shared" ref="M111:M114" si="40">G111*J111</f>
        <v>0</v>
      </c>
      <c r="N111" s="109">
        <f t="shared" ref="N111:N114" si="41">I111*J111</f>
        <v>1</v>
      </c>
    </row>
    <row r="112" spans="2:14" ht="27" x14ac:dyDescent="0.2">
      <c r="B112" s="160" t="s">
        <v>280</v>
      </c>
      <c r="C112" s="160"/>
      <c r="D112" s="160" t="s">
        <v>281</v>
      </c>
      <c r="E112" s="162"/>
      <c r="F112" s="173"/>
      <c r="G112" s="140">
        <v>0</v>
      </c>
      <c r="H112" s="141">
        <v>0.5</v>
      </c>
      <c r="I112" s="142">
        <v>1</v>
      </c>
      <c r="J112" s="153">
        <v>0.25</v>
      </c>
      <c r="K112" s="110">
        <f t="shared" si="38"/>
        <v>1</v>
      </c>
      <c r="L112" s="143">
        <f t="shared" si="39"/>
        <v>0.25</v>
      </c>
      <c r="M112" s="109">
        <f t="shared" si="40"/>
        <v>0</v>
      </c>
      <c r="N112" s="109">
        <f t="shared" si="41"/>
        <v>0.25</v>
      </c>
    </row>
    <row r="113" spans="2:14" ht="27" x14ac:dyDescent="0.2">
      <c r="B113" s="160" t="s">
        <v>282</v>
      </c>
      <c r="C113" s="160"/>
      <c r="D113" s="160" t="s">
        <v>283</v>
      </c>
      <c r="E113" s="162"/>
      <c r="F113" s="173"/>
      <c r="G113" s="140">
        <v>0</v>
      </c>
      <c r="H113" s="141">
        <v>0.5</v>
      </c>
      <c r="I113" s="142">
        <v>1</v>
      </c>
      <c r="J113" s="153">
        <v>0.25</v>
      </c>
      <c r="K113" s="110">
        <f t="shared" si="38"/>
        <v>1</v>
      </c>
      <c r="L113" s="143">
        <f t="shared" si="39"/>
        <v>0.25</v>
      </c>
      <c r="M113" s="109">
        <f t="shared" si="40"/>
        <v>0</v>
      </c>
      <c r="N113" s="109">
        <f t="shared" si="41"/>
        <v>0.25</v>
      </c>
    </row>
    <row r="114" spans="2:14" ht="29.25" customHeight="1" x14ac:dyDescent="0.2">
      <c r="B114" s="160" t="s">
        <v>284</v>
      </c>
      <c r="C114" s="160"/>
      <c r="D114" s="160" t="s">
        <v>308</v>
      </c>
      <c r="E114" s="162"/>
      <c r="F114" s="173"/>
      <c r="G114" s="140">
        <v>0</v>
      </c>
      <c r="H114" s="141">
        <v>0.5</v>
      </c>
      <c r="I114" s="142">
        <v>1</v>
      </c>
      <c r="J114" s="174">
        <v>0.75</v>
      </c>
      <c r="K114" s="110">
        <f t="shared" si="38"/>
        <v>1</v>
      </c>
      <c r="L114" s="143">
        <f t="shared" si="39"/>
        <v>0.75</v>
      </c>
      <c r="M114" s="109">
        <f t="shared" si="40"/>
        <v>0</v>
      </c>
      <c r="N114" s="109">
        <f t="shared" si="41"/>
        <v>0.75</v>
      </c>
    </row>
    <row r="115" spans="2:14" ht="27" x14ac:dyDescent="0.2">
      <c r="B115" s="160" t="s">
        <v>285</v>
      </c>
      <c r="C115" s="171" t="s">
        <v>24</v>
      </c>
      <c r="D115" s="160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</row>
    <row r="116" spans="2:14" ht="27" x14ac:dyDescent="0.2">
      <c r="B116" s="160" t="s">
        <v>286</v>
      </c>
      <c r="C116" s="160"/>
      <c r="D116" s="160" t="s">
        <v>310</v>
      </c>
      <c r="E116" s="162"/>
      <c r="F116" s="172"/>
      <c r="G116" s="140">
        <v>0</v>
      </c>
      <c r="H116" s="141">
        <v>0.5</v>
      </c>
      <c r="I116" s="142">
        <v>1</v>
      </c>
      <c r="J116" s="175">
        <v>0.5</v>
      </c>
      <c r="K116" s="110">
        <f>I116</f>
        <v>1</v>
      </c>
      <c r="L116" s="143">
        <f>K116*J116</f>
        <v>0.5</v>
      </c>
      <c r="M116" s="109">
        <f>G116*J116</f>
        <v>0</v>
      </c>
      <c r="N116" s="109">
        <f>I116*J116</f>
        <v>0.5</v>
      </c>
    </row>
    <row r="117" spans="2:14" ht="27" x14ac:dyDescent="0.2">
      <c r="B117" s="160" t="s">
        <v>309</v>
      </c>
      <c r="C117" s="171"/>
      <c r="D117" s="160" t="s">
        <v>311</v>
      </c>
      <c r="E117" s="162"/>
      <c r="F117" s="172"/>
      <c r="G117" s="140">
        <v>0</v>
      </c>
      <c r="H117" s="141">
        <v>0.5</v>
      </c>
      <c r="I117" s="142">
        <v>1</v>
      </c>
      <c r="J117" s="154">
        <v>1</v>
      </c>
      <c r="K117" s="110">
        <f>I117</f>
        <v>1</v>
      </c>
      <c r="L117" s="143">
        <f>K117*J117</f>
        <v>1</v>
      </c>
      <c r="M117" s="109">
        <f>G117*J117</f>
        <v>0</v>
      </c>
      <c r="N117" s="109">
        <f>I117*J117</f>
        <v>1</v>
      </c>
    </row>
    <row r="118" spans="2:14" ht="29.25" customHeight="1" x14ac:dyDescent="0.2">
      <c r="B118" s="160" t="s">
        <v>321</v>
      </c>
      <c r="C118" s="171"/>
      <c r="D118" s="160" t="s">
        <v>334</v>
      </c>
      <c r="E118" s="162"/>
      <c r="F118" s="173"/>
      <c r="G118" s="140">
        <v>0</v>
      </c>
      <c r="H118" s="141">
        <v>0.5</v>
      </c>
      <c r="I118" s="142">
        <v>1</v>
      </c>
      <c r="J118" s="175">
        <v>0.5</v>
      </c>
      <c r="K118" s="110">
        <f t="shared" ref="K118" si="42">I118</f>
        <v>1</v>
      </c>
      <c r="L118" s="143">
        <f t="shared" ref="L118" si="43">K118*J118</f>
        <v>0.5</v>
      </c>
      <c r="M118" s="109">
        <f t="shared" ref="M118" si="44">G118*J118</f>
        <v>0</v>
      </c>
      <c r="N118" s="109">
        <f t="shared" ref="N118" si="45">I118*J118</f>
        <v>0.5</v>
      </c>
    </row>
    <row r="119" spans="2:14" ht="28.5" customHeight="1" x14ac:dyDescent="0.2">
      <c r="B119" s="160" t="s">
        <v>333</v>
      </c>
      <c r="C119" s="160"/>
      <c r="D119" s="160" t="s">
        <v>322</v>
      </c>
      <c r="E119" s="162"/>
      <c r="F119" s="173"/>
      <c r="G119" s="140">
        <v>0</v>
      </c>
      <c r="H119" s="141">
        <v>0.5</v>
      </c>
      <c r="I119" s="142">
        <v>1</v>
      </c>
      <c r="J119" s="175">
        <v>0.5</v>
      </c>
      <c r="K119" s="110">
        <f t="shared" ref="K119" si="46">I119</f>
        <v>1</v>
      </c>
      <c r="L119" s="143">
        <f t="shared" ref="L119" si="47">K119*J119</f>
        <v>0.5</v>
      </c>
      <c r="M119" s="109">
        <f t="shared" ref="M119" si="48">G119*J119</f>
        <v>0</v>
      </c>
      <c r="N119" s="109">
        <f t="shared" ref="N119" si="49">I119*J119</f>
        <v>0.5</v>
      </c>
    </row>
    <row r="120" spans="2:14" x14ac:dyDescent="0.2">
      <c r="B120" s="160" t="s">
        <v>287</v>
      </c>
      <c r="C120" s="171" t="s">
        <v>288</v>
      </c>
      <c r="D120" s="160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</row>
    <row r="121" spans="2:14" x14ac:dyDescent="0.2">
      <c r="B121" s="160" t="s">
        <v>289</v>
      </c>
      <c r="C121" s="160"/>
      <c r="D121" s="160" t="s">
        <v>290</v>
      </c>
      <c r="E121" s="162"/>
      <c r="F121" s="172"/>
      <c r="G121" s="140">
        <v>0</v>
      </c>
      <c r="H121" s="141">
        <v>0.5</v>
      </c>
      <c r="I121" s="142">
        <v>1</v>
      </c>
      <c r="J121" s="174">
        <v>0.75</v>
      </c>
      <c r="K121" s="110">
        <f t="shared" ref="K121" si="50">I121</f>
        <v>1</v>
      </c>
      <c r="L121" s="143">
        <f t="shared" ref="L121" si="51">K121*J121</f>
        <v>0.75</v>
      </c>
      <c r="M121" s="109">
        <f t="shared" ref="M121" si="52">G121*J121</f>
        <v>0</v>
      </c>
      <c r="N121" s="109">
        <f t="shared" ref="N121" si="53">I121*J121</f>
        <v>0.75</v>
      </c>
    </row>
    <row r="122" spans="2:14" x14ac:dyDescent="0.2">
      <c r="B122" s="160"/>
      <c r="C122" s="160"/>
      <c r="D122" s="160"/>
      <c r="E122" s="162" t="s">
        <v>291</v>
      </c>
      <c r="F122" s="162"/>
      <c r="G122" s="162"/>
      <c r="H122" s="162"/>
      <c r="I122" s="162"/>
      <c r="J122" s="162"/>
      <c r="K122" s="162"/>
      <c r="L122" s="162"/>
      <c r="M122" s="162"/>
      <c r="N122" s="162"/>
    </row>
    <row r="123" spans="2:14" ht="29.25" customHeight="1" x14ac:dyDescent="0.2">
      <c r="B123" s="160"/>
      <c r="C123" s="160"/>
      <c r="D123" s="160"/>
      <c r="E123" s="162" t="s">
        <v>292</v>
      </c>
      <c r="F123" s="162"/>
      <c r="G123" s="162"/>
      <c r="H123" s="162"/>
      <c r="I123" s="162"/>
      <c r="J123" s="162"/>
      <c r="K123" s="162"/>
      <c r="L123" s="162"/>
      <c r="M123" s="162"/>
      <c r="N123" s="162"/>
    </row>
    <row r="124" spans="2:14" ht="27" x14ac:dyDescent="0.2">
      <c r="B124" s="160"/>
      <c r="C124" s="171"/>
      <c r="D124" s="160"/>
      <c r="E124" s="162" t="s">
        <v>293</v>
      </c>
      <c r="F124" s="162"/>
      <c r="G124" s="162"/>
      <c r="H124" s="162"/>
      <c r="I124" s="162"/>
      <c r="J124" s="162"/>
      <c r="K124" s="162"/>
      <c r="L124" s="162"/>
      <c r="M124" s="162"/>
      <c r="N124" s="162"/>
    </row>
    <row r="125" spans="2:14" ht="40.5" x14ac:dyDescent="0.2">
      <c r="B125" s="160" t="s">
        <v>294</v>
      </c>
      <c r="C125" s="160"/>
      <c r="D125" s="160" t="s">
        <v>295</v>
      </c>
      <c r="E125" s="162"/>
      <c r="F125" s="173"/>
      <c r="G125" s="140">
        <v>0</v>
      </c>
      <c r="H125" s="141">
        <v>0.5</v>
      </c>
      <c r="I125" s="142">
        <v>1</v>
      </c>
      <c r="J125" s="175">
        <v>0.5</v>
      </c>
      <c r="K125" s="110">
        <f t="shared" ref="K125:K128" si="54">I125</f>
        <v>1</v>
      </c>
      <c r="L125" s="143">
        <f t="shared" ref="L125:L128" si="55">K125*J125</f>
        <v>0.5</v>
      </c>
      <c r="M125" s="109">
        <f t="shared" ref="M125:M128" si="56">G125*J125</f>
        <v>0</v>
      </c>
      <c r="N125" s="109">
        <f t="shared" ref="N125:N128" si="57">I125*J125</f>
        <v>0.5</v>
      </c>
    </row>
    <row r="126" spans="2:14" ht="30.75" customHeight="1" x14ac:dyDescent="0.2">
      <c r="B126" s="160" t="s">
        <v>296</v>
      </c>
      <c r="C126" s="160"/>
      <c r="D126" s="160" t="s">
        <v>297</v>
      </c>
      <c r="E126" s="162"/>
      <c r="F126" s="173"/>
      <c r="G126" s="140">
        <v>0</v>
      </c>
      <c r="H126" s="141">
        <v>0.5</v>
      </c>
      <c r="I126" s="142">
        <v>1</v>
      </c>
      <c r="J126" s="175">
        <v>0.5</v>
      </c>
      <c r="K126" s="110">
        <f t="shared" si="54"/>
        <v>1</v>
      </c>
      <c r="L126" s="143">
        <f t="shared" si="55"/>
        <v>0.5</v>
      </c>
      <c r="M126" s="109">
        <f t="shared" si="56"/>
        <v>0</v>
      </c>
      <c r="N126" s="109">
        <f t="shared" si="57"/>
        <v>0.5</v>
      </c>
    </row>
    <row r="127" spans="2:14" ht="40.5" x14ac:dyDescent="0.2">
      <c r="B127" s="160" t="s">
        <v>298</v>
      </c>
      <c r="C127" s="160"/>
      <c r="D127" s="160" t="s">
        <v>299</v>
      </c>
      <c r="E127" s="162"/>
      <c r="F127" s="172"/>
      <c r="G127" s="140">
        <v>0</v>
      </c>
      <c r="H127" s="141">
        <v>0.5</v>
      </c>
      <c r="I127" s="142">
        <v>1</v>
      </c>
      <c r="J127" s="174">
        <v>0.75</v>
      </c>
      <c r="K127" s="110">
        <f t="shared" si="54"/>
        <v>1</v>
      </c>
      <c r="L127" s="143">
        <f t="shared" si="55"/>
        <v>0.75</v>
      </c>
      <c r="M127" s="109">
        <f t="shared" si="56"/>
        <v>0</v>
      </c>
      <c r="N127" s="109">
        <f t="shared" si="57"/>
        <v>0.75</v>
      </c>
    </row>
    <row r="128" spans="2:14" ht="40.5" x14ac:dyDescent="0.2">
      <c r="B128" s="160" t="s">
        <v>300</v>
      </c>
      <c r="C128" s="160"/>
      <c r="D128" s="160" t="s">
        <v>314</v>
      </c>
      <c r="E128" s="162"/>
      <c r="F128" s="173"/>
      <c r="G128" s="140">
        <v>0</v>
      </c>
      <c r="H128" s="141">
        <v>0.5</v>
      </c>
      <c r="I128" s="142">
        <v>1</v>
      </c>
      <c r="J128" s="175">
        <v>0.5</v>
      </c>
      <c r="K128" s="110">
        <f t="shared" si="54"/>
        <v>1</v>
      </c>
      <c r="L128" s="143">
        <f t="shared" si="55"/>
        <v>0.5</v>
      </c>
      <c r="M128" s="109">
        <f t="shared" si="56"/>
        <v>0</v>
      </c>
      <c r="N128" s="109">
        <f t="shared" si="57"/>
        <v>0.5</v>
      </c>
    </row>
    <row r="129" spans="2:14" ht="40.5" x14ac:dyDescent="0.2">
      <c r="B129" s="160"/>
      <c r="C129" s="160"/>
      <c r="D129" s="160" t="s">
        <v>320</v>
      </c>
      <c r="E129" s="162"/>
      <c r="F129" s="173"/>
      <c r="G129" s="140">
        <v>0</v>
      </c>
      <c r="H129" s="141">
        <v>0.5</v>
      </c>
      <c r="I129" s="142">
        <v>1</v>
      </c>
      <c r="J129" s="175">
        <v>0.5</v>
      </c>
      <c r="K129" s="110">
        <f t="shared" ref="K129" si="58">I129</f>
        <v>1</v>
      </c>
      <c r="L129" s="143">
        <f t="shared" ref="L129" si="59">K129*J129</f>
        <v>0.5</v>
      </c>
      <c r="M129" s="109">
        <f t="shared" ref="M129" si="60">G129*J129</f>
        <v>0</v>
      </c>
      <c r="N129" s="109">
        <f t="shared" ref="N129" si="61">I129*J129</f>
        <v>0.5</v>
      </c>
    </row>
    <row r="130" spans="2:14" x14ac:dyDescent="0.2">
      <c r="B130" s="160" t="s">
        <v>301</v>
      </c>
      <c r="C130" s="171" t="s">
        <v>315</v>
      </c>
      <c r="D130" s="160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</row>
    <row r="131" spans="2:14" ht="40.5" x14ac:dyDescent="0.2">
      <c r="B131" s="160" t="s">
        <v>302</v>
      </c>
      <c r="C131" s="160"/>
      <c r="D131" s="160" t="s">
        <v>319</v>
      </c>
      <c r="E131" s="162"/>
      <c r="F131" s="173"/>
      <c r="G131" s="140">
        <v>0</v>
      </c>
      <c r="H131" s="141">
        <v>0.5</v>
      </c>
      <c r="I131" s="142">
        <v>1</v>
      </c>
      <c r="J131" s="153">
        <v>0.25</v>
      </c>
      <c r="K131" s="110">
        <f t="shared" ref="K131" si="62">I131</f>
        <v>1</v>
      </c>
      <c r="L131" s="143">
        <f t="shared" ref="L131" si="63">K131*J131</f>
        <v>0.25</v>
      </c>
      <c r="M131" s="109">
        <f t="shared" ref="M131" si="64">G131*J131</f>
        <v>0</v>
      </c>
      <c r="N131" s="109">
        <f t="shared" ref="N131" si="65">I131*J131</f>
        <v>0.25</v>
      </c>
    </row>
    <row r="132" spans="2:14" ht="40.5" x14ac:dyDescent="0.2">
      <c r="B132" s="160" t="s">
        <v>303</v>
      </c>
      <c r="C132" s="160"/>
      <c r="D132" s="160" t="s">
        <v>316</v>
      </c>
      <c r="E132" s="162"/>
      <c r="F132" s="172"/>
      <c r="G132" s="140">
        <v>0</v>
      </c>
      <c r="H132" s="141">
        <v>0.5</v>
      </c>
      <c r="I132" s="142">
        <v>1</v>
      </c>
      <c r="J132" s="154">
        <v>1</v>
      </c>
      <c r="K132" s="110">
        <f t="shared" ref="K132:K133" si="66">I132</f>
        <v>1</v>
      </c>
      <c r="L132" s="143">
        <f t="shared" ref="L132:L133" si="67">K132*J132</f>
        <v>1</v>
      </c>
      <c r="M132" s="109">
        <f t="shared" ref="M132:M133" si="68">G132*J132</f>
        <v>0</v>
      </c>
      <c r="N132" s="109">
        <f t="shared" ref="N132:N133" si="69">I132*J132</f>
        <v>1</v>
      </c>
    </row>
    <row r="133" spans="2:14" ht="40.5" x14ac:dyDescent="0.2">
      <c r="B133" s="160" t="s">
        <v>318</v>
      </c>
      <c r="C133" s="160"/>
      <c r="D133" s="160" t="s">
        <v>317</v>
      </c>
      <c r="E133" s="162"/>
      <c r="F133" s="173"/>
      <c r="G133" s="140">
        <v>0</v>
      </c>
      <c r="H133" s="141">
        <v>0.5</v>
      </c>
      <c r="I133" s="142">
        <v>1</v>
      </c>
      <c r="J133" s="175">
        <v>0.5</v>
      </c>
      <c r="K133" s="110">
        <f t="shared" si="66"/>
        <v>1</v>
      </c>
      <c r="L133" s="143">
        <f t="shared" si="67"/>
        <v>0.5</v>
      </c>
      <c r="M133" s="109">
        <f t="shared" si="68"/>
        <v>0</v>
      </c>
      <c r="N133" s="109">
        <f t="shared" si="69"/>
        <v>0.5</v>
      </c>
    </row>
    <row r="134" spans="2:14" x14ac:dyDescent="0.2">
      <c r="B134" s="176"/>
      <c r="C134" s="171" t="s">
        <v>304</v>
      </c>
      <c r="D134" s="177"/>
      <c r="E134" s="178"/>
      <c r="F134" s="179"/>
      <c r="G134" s="180"/>
      <c r="H134" s="181"/>
      <c r="I134" s="181"/>
      <c r="J134" s="182"/>
      <c r="K134" s="181"/>
      <c r="L134" s="183">
        <f>SUM(L111:L133)</f>
        <v>10</v>
      </c>
      <c r="M134" s="181"/>
      <c r="N134" s="181"/>
    </row>
    <row r="135" spans="2:14" x14ac:dyDescent="0.2">
      <c r="B135" s="176"/>
      <c r="C135" s="171" t="s">
        <v>305</v>
      </c>
      <c r="D135" s="177"/>
      <c r="E135" s="178"/>
      <c r="F135" s="179"/>
      <c r="G135" s="180"/>
      <c r="H135" s="181"/>
      <c r="I135" s="181"/>
      <c r="J135" s="182"/>
      <c r="K135" s="181"/>
      <c r="L135" s="181"/>
      <c r="M135" s="184">
        <f>SUM(M111:M133)</f>
        <v>0</v>
      </c>
      <c r="N135" s="184">
        <f>SUM(N111:N133)</f>
        <v>10</v>
      </c>
    </row>
    <row r="136" spans="2:14" x14ac:dyDescent="0.2">
      <c r="B136" s="176"/>
      <c r="C136" s="171" t="s">
        <v>306</v>
      </c>
      <c r="D136" s="177"/>
      <c r="E136" s="178"/>
      <c r="F136" s="179"/>
      <c r="G136" s="180"/>
      <c r="H136" s="181"/>
      <c r="I136" s="181"/>
      <c r="J136" s="182"/>
      <c r="K136" s="181"/>
      <c r="L136" s="185">
        <f>(L134-M135)/(N135-M135)</f>
        <v>1</v>
      </c>
      <c r="M136" s="184"/>
      <c r="N136" s="184"/>
    </row>
    <row r="137" spans="2:14" x14ac:dyDescent="0.2">
      <c r="B137" s="2"/>
      <c r="E137" s="116"/>
      <c r="F137" s="116"/>
      <c r="G137" s="186"/>
      <c r="H137" s="2"/>
      <c r="I137" s="2"/>
      <c r="J137" s="187"/>
      <c r="K137" s="110"/>
      <c r="L137" s="143"/>
      <c r="M137" s="109"/>
      <c r="N137" s="109"/>
    </row>
    <row r="138" spans="2:14" s="15" customFormat="1" ht="18.75" x14ac:dyDescent="0.2">
      <c r="C138" s="7" t="s">
        <v>51</v>
      </c>
      <c r="D138" s="2"/>
      <c r="E138" s="116"/>
      <c r="F138" s="116"/>
      <c r="G138" s="34"/>
      <c r="J138" s="69"/>
      <c r="K138" s="30"/>
      <c r="L138" s="30"/>
      <c r="M138" s="31"/>
      <c r="N138" s="32"/>
    </row>
    <row r="139" spans="2:14" ht="16.5" x14ac:dyDescent="0.2">
      <c r="B139" s="25" t="s">
        <v>144</v>
      </c>
      <c r="C139" s="136" t="s">
        <v>8</v>
      </c>
      <c r="D139" s="25"/>
      <c r="E139" s="120"/>
      <c r="F139" s="193"/>
      <c r="G139" s="210"/>
      <c r="H139" s="211"/>
      <c r="I139" s="212"/>
      <c r="J139" s="213"/>
      <c r="K139" s="137"/>
      <c r="L139" s="137"/>
      <c r="M139" s="138"/>
      <c r="N139" s="139"/>
    </row>
    <row r="140" spans="2:14" x14ac:dyDescent="0.2">
      <c r="B140" s="25" t="s">
        <v>145</v>
      </c>
      <c r="C140" s="24" t="s">
        <v>93</v>
      </c>
      <c r="D140" s="25"/>
      <c r="E140" s="120"/>
      <c r="F140" s="193"/>
      <c r="G140" s="210"/>
      <c r="H140" s="211"/>
      <c r="I140" s="212"/>
      <c r="J140" s="213"/>
      <c r="K140" s="137"/>
      <c r="L140" s="137"/>
      <c r="M140" s="138"/>
      <c r="N140" s="138"/>
    </row>
    <row r="141" spans="2:14" x14ac:dyDescent="0.2">
      <c r="B141" s="25" t="s">
        <v>146</v>
      </c>
      <c r="C141" s="25"/>
      <c r="D141" s="25" t="s">
        <v>96</v>
      </c>
      <c r="E141" s="120" t="s">
        <v>95</v>
      </c>
      <c r="F141" s="193"/>
      <c r="G141" s="199"/>
      <c r="H141" s="200"/>
      <c r="I141" s="201"/>
      <c r="J141" s="187"/>
      <c r="K141" s="109"/>
      <c r="L141" s="109"/>
      <c r="M141" s="110"/>
      <c r="N141" s="111" t="s">
        <v>96</v>
      </c>
    </row>
    <row r="142" spans="2:14" ht="27" x14ac:dyDescent="0.2">
      <c r="B142" s="23" t="s">
        <v>158</v>
      </c>
      <c r="C142" s="24" t="s">
        <v>28</v>
      </c>
      <c r="D142" s="25"/>
      <c r="E142" s="120"/>
      <c r="F142" s="193"/>
      <c r="G142" s="210"/>
      <c r="H142" s="211"/>
      <c r="I142" s="212"/>
      <c r="J142" s="213"/>
      <c r="K142" s="137"/>
      <c r="L142" s="137"/>
      <c r="M142" s="138"/>
      <c r="N142" s="138"/>
    </row>
    <row r="143" spans="2:14" x14ac:dyDescent="0.2">
      <c r="B143" s="23" t="s">
        <v>257</v>
      </c>
      <c r="C143" s="24"/>
      <c r="D143" s="25" t="s">
        <v>256</v>
      </c>
      <c r="E143" s="120" t="s">
        <v>147</v>
      </c>
      <c r="F143" s="193"/>
      <c r="G143" s="27">
        <v>0</v>
      </c>
      <c r="H143" s="28">
        <v>0.5</v>
      </c>
      <c r="I143" s="29">
        <v>1</v>
      </c>
      <c r="J143" s="153">
        <v>0.25</v>
      </c>
      <c r="K143" s="30">
        <f>G143*J143</f>
        <v>0</v>
      </c>
      <c r="L143" s="30">
        <f>I143*J143</f>
        <v>0.25</v>
      </c>
      <c r="M143" s="31">
        <f>I143</f>
        <v>1</v>
      </c>
      <c r="N143" s="32">
        <f>M143*J143</f>
        <v>0.25</v>
      </c>
    </row>
    <row r="144" spans="2:14" x14ac:dyDescent="0.2">
      <c r="B144" s="23" t="s">
        <v>159</v>
      </c>
      <c r="C144" s="24" t="s">
        <v>148</v>
      </c>
      <c r="D144" s="25"/>
      <c r="E144" s="120"/>
      <c r="F144" s="193"/>
      <c r="G144" s="86"/>
      <c r="H144" s="87"/>
      <c r="I144" s="88"/>
      <c r="J144" s="93"/>
      <c r="K144" s="90"/>
      <c r="L144" s="90"/>
      <c r="M144" s="91"/>
      <c r="N144" s="92"/>
    </row>
    <row r="145" spans="2:14" ht="31.5" customHeight="1" x14ac:dyDescent="0.2">
      <c r="B145" s="23" t="s">
        <v>168</v>
      </c>
      <c r="C145" s="23"/>
      <c r="D145" s="25" t="s">
        <v>272</v>
      </c>
      <c r="E145" s="120"/>
      <c r="F145" s="193"/>
      <c r="G145" s="140">
        <v>0</v>
      </c>
      <c r="H145" s="141">
        <v>0.5</v>
      </c>
      <c r="I145" s="142">
        <v>1</v>
      </c>
      <c r="J145" s="175">
        <v>0.5</v>
      </c>
      <c r="K145" s="110">
        <f t="shared" ref="K145" si="70">I145</f>
        <v>1</v>
      </c>
      <c r="L145" s="143">
        <f t="shared" ref="L145" si="71">K145*J145</f>
        <v>0.5</v>
      </c>
      <c r="M145" s="109">
        <v>1</v>
      </c>
      <c r="N145" s="32">
        <f t="shared" si="28"/>
        <v>0.5</v>
      </c>
    </row>
    <row r="146" spans="2:14" ht="27" x14ac:dyDescent="0.2">
      <c r="B146" s="23" t="s">
        <v>169</v>
      </c>
      <c r="C146" s="23"/>
      <c r="D146" s="25" t="s">
        <v>82</v>
      </c>
      <c r="E146" s="120"/>
      <c r="F146" s="193"/>
      <c r="G146" s="27">
        <v>0</v>
      </c>
      <c r="H146" s="28">
        <v>0.5</v>
      </c>
      <c r="I146" s="29">
        <v>1</v>
      </c>
      <c r="J146" s="174">
        <v>0.75</v>
      </c>
      <c r="K146" s="30">
        <f t="shared" si="26"/>
        <v>0</v>
      </c>
      <c r="L146" s="30">
        <f t="shared" si="29"/>
        <v>0.75</v>
      </c>
      <c r="M146" s="31">
        <f t="shared" ref="M146:M217" si="72">I146</f>
        <v>1</v>
      </c>
      <c r="N146" s="32">
        <f t="shared" si="28"/>
        <v>0.75</v>
      </c>
    </row>
    <row r="147" spans="2:14" ht="40.5" x14ac:dyDescent="0.2">
      <c r="B147" s="23" t="s">
        <v>170</v>
      </c>
      <c r="C147" s="23"/>
      <c r="D147" s="25" t="s">
        <v>83</v>
      </c>
      <c r="E147" s="120"/>
      <c r="F147" s="193"/>
      <c r="G147" s="27">
        <v>0</v>
      </c>
      <c r="H147" s="28">
        <v>0.5</v>
      </c>
      <c r="I147" s="29">
        <v>1</v>
      </c>
      <c r="J147" s="154">
        <v>1</v>
      </c>
      <c r="K147" s="30">
        <f t="shared" si="26"/>
        <v>0</v>
      </c>
      <c r="L147" s="30">
        <f t="shared" si="29"/>
        <v>1</v>
      </c>
      <c r="M147" s="31">
        <f t="shared" si="72"/>
        <v>1</v>
      </c>
      <c r="N147" s="32">
        <f t="shared" si="28"/>
        <v>1</v>
      </c>
    </row>
    <row r="148" spans="2:14" ht="40.5" x14ac:dyDescent="0.2">
      <c r="B148" s="23" t="s">
        <v>171</v>
      </c>
      <c r="C148" s="23"/>
      <c r="D148" s="25" t="s">
        <v>335</v>
      </c>
      <c r="E148" s="120"/>
      <c r="F148" s="193"/>
      <c r="G148" s="27">
        <v>0</v>
      </c>
      <c r="H148" s="28">
        <v>0.5</v>
      </c>
      <c r="I148" s="29">
        <v>1</v>
      </c>
      <c r="J148" s="154">
        <v>1</v>
      </c>
      <c r="K148" s="30">
        <f t="shared" si="26"/>
        <v>0</v>
      </c>
      <c r="L148" s="30">
        <f t="shared" si="29"/>
        <v>1</v>
      </c>
      <c r="M148" s="31">
        <f t="shared" si="72"/>
        <v>1</v>
      </c>
      <c r="N148" s="32">
        <f t="shared" si="28"/>
        <v>1</v>
      </c>
    </row>
    <row r="149" spans="2:14" ht="27" x14ac:dyDescent="0.2">
      <c r="B149" s="23" t="s">
        <v>172</v>
      </c>
      <c r="C149" s="23"/>
      <c r="D149" s="25" t="s">
        <v>331</v>
      </c>
      <c r="E149" s="120"/>
      <c r="F149" s="193"/>
      <c r="G149" s="27">
        <v>0</v>
      </c>
      <c r="H149" s="28">
        <v>0.5</v>
      </c>
      <c r="I149" s="29">
        <v>1</v>
      </c>
      <c r="J149" s="174">
        <v>0.75</v>
      </c>
      <c r="K149" s="30">
        <f t="shared" ref="K149" si="73">G149*J149</f>
        <v>0</v>
      </c>
      <c r="L149" s="30">
        <f t="shared" ref="L149" si="74">I149*J149</f>
        <v>0.75</v>
      </c>
      <c r="M149" s="31">
        <f t="shared" ref="M149" si="75">I149</f>
        <v>1</v>
      </c>
      <c r="N149" s="32">
        <f t="shared" ref="N149" si="76">M149*J149</f>
        <v>0.75</v>
      </c>
    </row>
    <row r="150" spans="2:14" x14ac:dyDescent="0.2">
      <c r="B150" s="23"/>
      <c r="C150" s="23"/>
      <c r="D150" s="25"/>
      <c r="E150" s="120" t="s">
        <v>332</v>
      </c>
      <c r="F150" s="193"/>
      <c r="G150" s="193"/>
      <c r="H150" s="193"/>
      <c r="I150" s="193"/>
      <c r="J150" s="193"/>
      <c r="K150" s="193"/>
      <c r="L150" s="193"/>
      <c r="M150" s="193"/>
      <c r="N150" s="193"/>
    </row>
    <row r="151" spans="2:14" ht="27" x14ac:dyDescent="0.2">
      <c r="B151" s="23" t="s">
        <v>173</v>
      </c>
      <c r="C151" s="23"/>
      <c r="D151" s="25" t="s">
        <v>44</v>
      </c>
      <c r="E151" s="120"/>
      <c r="F151" s="193"/>
      <c r="G151" s="27">
        <v>0</v>
      </c>
      <c r="H151" s="28">
        <v>0.5</v>
      </c>
      <c r="I151" s="29">
        <v>1</v>
      </c>
      <c r="J151" s="153">
        <v>0.25</v>
      </c>
      <c r="K151" s="30">
        <f t="shared" si="26"/>
        <v>0</v>
      </c>
      <c r="L151" s="30">
        <f t="shared" si="29"/>
        <v>0.25</v>
      </c>
      <c r="M151" s="31">
        <f t="shared" si="72"/>
        <v>1</v>
      </c>
      <c r="N151" s="32">
        <f t="shared" si="28"/>
        <v>0.25</v>
      </c>
    </row>
    <row r="152" spans="2:14" ht="40.5" x14ac:dyDescent="0.2">
      <c r="B152" s="23" t="s">
        <v>174</v>
      </c>
      <c r="C152" s="23"/>
      <c r="D152" s="25" t="s">
        <v>149</v>
      </c>
      <c r="E152" s="120"/>
      <c r="F152" s="193"/>
      <c r="G152" s="27">
        <v>0</v>
      </c>
      <c r="H152" s="28">
        <v>0.5</v>
      </c>
      <c r="I152" s="29">
        <v>1</v>
      </c>
      <c r="J152" s="153">
        <v>0.25</v>
      </c>
      <c r="K152" s="30">
        <f t="shared" si="26"/>
        <v>0</v>
      </c>
      <c r="L152" s="30">
        <f t="shared" si="29"/>
        <v>0.25</v>
      </c>
      <c r="M152" s="31">
        <f t="shared" si="72"/>
        <v>1</v>
      </c>
      <c r="N152" s="32">
        <f t="shared" si="28"/>
        <v>0.25</v>
      </c>
    </row>
    <row r="153" spans="2:14" ht="27" x14ac:dyDescent="0.2">
      <c r="B153" s="23" t="s">
        <v>175</v>
      </c>
      <c r="C153" s="23"/>
      <c r="D153" s="25" t="s">
        <v>85</v>
      </c>
      <c r="E153" s="120"/>
      <c r="F153" s="193"/>
      <c r="G153" s="27">
        <v>0</v>
      </c>
      <c r="H153" s="28">
        <v>0.5</v>
      </c>
      <c r="I153" s="29">
        <v>1</v>
      </c>
      <c r="J153" s="153">
        <v>0.25</v>
      </c>
      <c r="K153" s="30">
        <f t="shared" ref="K153:K154" si="77">G153*J153</f>
        <v>0</v>
      </c>
      <c r="L153" s="30">
        <f t="shared" ref="L153:L154" si="78">I153*J153</f>
        <v>0.25</v>
      </c>
      <c r="M153" s="31">
        <f t="shared" ref="M153:M154" si="79">I153</f>
        <v>1</v>
      </c>
      <c r="N153" s="32">
        <f t="shared" ref="N153:N154" si="80">M153*J153</f>
        <v>0.25</v>
      </c>
    </row>
    <row r="154" spans="2:14" ht="27" x14ac:dyDescent="0.2">
      <c r="B154" s="23" t="s">
        <v>176</v>
      </c>
      <c r="C154" s="23"/>
      <c r="D154" s="25" t="s">
        <v>84</v>
      </c>
      <c r="E154" s="120"/>
      <c r="F154" s="193"/>
      <c r="G154" s="27">
        <v>0</v>
      </c>
      <c r="H154" s="28">
        <v>0.5</v>
      </c>
      <c r="I154" s="29">
        <v>1</v>
      </c>
      <c r="J154" s="174">
        <v>0.75</v>
      </c>
      <c r="K154" s="30">
        <f t="shared" si="77"/>
        <v>0</v>
      </c>
      <c r="L154" s="30">
        <f t="shared" si="78"/>
        <v>0.75</v>
      </c>
      <c r="M154" s="31">
        <f t="shared" si="79"/>
        <v>1</v>
      </c>
      <c r="N154" s="32">
        <f t="shared" si="80"/>
        <v>0.75</v>
      </c>
    </row>
    <row r="155" spans="2:14" ht="15" customHeight="1" x14ac:dyDescent="0.2">
      <c r="B155" s="23" t="s">
        <v>196</v>
      </c>
      <c r="C155" s="23"/>
      <c r="D155" s="25" t="s">
        <v>328</v>
      </c>
      <c r="E155" s="120"/>
      <c r="F155" s="193"/>
      <c r="G155" s="27">
        <v>0</v>
      </c>
      <c r="H155" s="28">
        <v>0.5</v>
      </c>
      <c r="I155" s="29">
        <v>1</v>
      </c>
      <c r="J155" s="174">
        <v>0.75</v>
      </c>
      <c r="K155" s="30">
        <f t="shared" si="26"/>
        <v>0</v>
      </c>
      <c r="L155" s="30">
        <f t="shared" si="29"/>
        <v>0.75</v>
      </c>
      <c r="M155" s="31">
        <f t="shared" si="72"/>
        <v>1</v>
      </c>
      <c r="N155" s="32">
        <f t="shared" si="28"/>
        <v>0.75</v>
      </c>
    </row>
    <row r="156" spans="2:14" ht="27" x14ac:dyDescent="0.2">
      <c r="B156" s="23"/>
      <c r="C156" s="23"/>
      <c r="D156" s="25"/>
      <c r="E156" s="120" t="s">
        <v>329</v>
      </c>
      <c r="F156" s="193"/>
      <c r="G156" s="193"/>
      <c r="H156" s="193"/>
      <c r="I156" s="193"/>
      <c r="J156" s="193"/>
      <c r="K156" s="193"/>
      <c r="L156" s="193"/>
      <c r="M156" s="193"/>
      <c r="N156" s="193"/>
    </row>
    <row r="157" spans="2:14" ht="27" x14ac:dyDescent="0.2">
      <c r="B157" s="23" t="s">
        <v>330</v>
      </c>
      <c r="C157" s="23"/>
      <c r="D157" s="25" t="s">
        <v>195</v>
      </c>
      <c r="E157" s="120"/>
      <c r="F157" s="193"/>
      <c r="G157" s="27">
        <v>0</v>
      </c>
      <c r="H157" s="28">
        <v>0.5</v>
      </c>
      <c r="I157" s="29">
        <v>1</v>
      </c>
      <c r="J157" s="174">
        <v>0.75</v>
      </c>
      <c r="K157" s="30">
        <f t="shared" ref="K157" si="81">G157*J157</f>
        <v>0</v>
      </c>
      <c r="L157" s="30">
        <f t="shared" ref="L157" si="82">I157*J157</f>
        <v>0.75</v>
      </c>
      <c r="M157" s="31">
        <f t="shared" ref="M157" si="83">I157</f>
        <v>1</v>
      </c>
      <c r="N157" s="32">
        <f t="shared" ref="N157" si="84">M157*J157</f>
        <v>0.75</v>
      </c>
    </row>
    <row r="158" spans="2:14" x14ac:dyDescent="0.2">
      <c r="B158" s="23" t="s">
        <v>160</v>
      </c>
      <c r="C158" s="24" t="s">
        <v>29</v>
      </c>
      <c r="D158" s="25"/>
      <c r="E158" s="120"/>
      <c r="F158" s="193"/>
      <c r="G158" s="86"/>
      <c r="H158" s="87"/>
      <c r="I158" s="88"/>
      <c r="J158" s="89"/>
      <c r="K158" s="90"/>
      <c r="L158" s="90"/>
      <c r="M158" s="91"/>
      <c r="N158" s="92"/>
    </row>
    <row r="159" spans="2:14" x14ac:dyDescent="0.2">
      <c r="B159" s="25" t="s">
        <v>154</v>
      </c>
      <c r="C159" s="25"/>
      <c r="D159" s="25" t="s">
        <v>38</v>
      </c>
      <c r="E159" s="120"/>
      <c r="F159" s="193"/>
      <c r="G159" s="140">
        <v>0</v>
      </c>
      <c r="H159" s="141">
        <v>0.5</v>
      </c>
      <c r="I159" s="142">
        <v>1</v>
      </c>
      <c r="J159" s="174">
        <v>0.75</v>
      </c>
      <c r="K159" s="109">
        <f t="shared" ref="K159" si="85">G159*J159</f>
        <v>0</v>
      </c>
      <c r="L159" s="109">
        <f t="shared" ref="L159" si="86">I159*J159</f>
        <v>0.75</v>
      </c>
      <c r="M159" s="110">
        <f t="shared" ref="M159" si="87">I159</f>
        <v>1</v>
      </c>
      <c r="N159" s="143">
        <f t="shared" ref="N159" si="88">M159*J159</f>
        <v>0.75</v>
      </c>
    </row>
    <row r="160" spans="2:14" x14ac:dyDescent="0.2">
      <c r="B160" s="25"/>
      <c r="C160" s="25"/>
      <c r="D160" s="25"/>
      <c r="E160" s="120" t="s">
        <v>155</v>
      </c>
      <c r="F160" s="193"/>
      <c r="G160" s="193"/>
      <c r="H160" s="193"/>
      <c r="I160" s="193"/>
      <c r="J160" s="193"/>
      <c r="K160" s="193"/>
      <c r="L160" s="193"/>
      <c r="M160" s="193"/>
      <c r="N160" s="193"/>
    </row>
    <row r="161" spans="2:14" x14ac:dyDescent="0.2">
      <c r="B161" s="25"/>
      <c r="C161" s="25"/>
      <c r="D161" s="25"/>
      <c r="E161" s="120" t="s">
        <v>156</v>
      </c>
      <c r="F161" s="193"/>
      <c r="G161" s="193"/>
      <c r="H161" s="193"/>
      <c r="I161" s="193"/>
      <c r="J161" s="193"/>
      <c r="K161" s="193"/>
      <c r="L161" s="193"/>
      <c r="M161" s="193"/>
      <c r="N161" s="193"/>
    </row>
    <row r="162" spans="2:14" x14ac:dyDescent="0.2">
      <c r="B162" s="25"/>
      <c r="C162" s="25"/>
      <c r="D162" s="25"/>
      <c r="E162" s="120" t="s">
        <v>157</v>
      </c>
      <c r="F162" s="193"/>
      <c r="G162" s="193"/>
      <c r="H162" s="193"/>
      <c r="I162" s="193"/>
      <c r="J162" s="193"/>
      <c r="K162" s="193"/>
      <c r="L162" s="193"/>
      <c r="M162" s="193"/>
      <c r="N162" s="193"/>
    </row>
    <row r="163" spans="2:14" ht="40.5" x14ac:dyDescent="0.2">
      <c r="B163" s="23" t="s">
        <v>177</v>
      </c>
      <c r="C163" s="25"/>
      <c r="D163" s="26" t="s">
        <v>341</v>
      </c>
      <c r="E163" s="121"/>
      <c r="F163" s="194"/>
      <c r="G163" s="27">
        <v>0</v>
      </c>
      <c r="H163" s="28">
        <v>0.5</v>
      </c>
      <c r="I163" s="29">
        <v>1</v>
      </c>
      <c r="J163" s="174">
        <v>0.75</v>
      </c>
      <c r="K163" s="30">
        <f t="shared" ref="K163" si="89">G163*J163</f>
        <v>0</v>
      </c>
      <c r="L163" s="30">
        <f t="shared" ref="L163" si="90">I163*J163</f>
        <v>0.75</v>
      </c>
      <c r="M163" s="31">
        <f t="shared" ref="M163" si="91">I163</f>
        <v>1</v>
      </c>
      <c r="N163" s="32">
        <f t="shared" ref="N163" si="92">M163*J163</f>
        <v>0.75</v>
      </c>
    </row>
    <row r="164" spans="2:14" ht="27" x14ac:dyDescent="0.2">
      <c r="B164" s="23" t="s">
        <v>183</v>
      </c>
      <c r="C164" s="25"/>
      <c r="D164" s="26" t="s">
        <v>345</v>
      </c>
      <c r="E164" s="121"/>
      <c r="F164" s="194"/>
      <c r="G164" s="27"/>
      <c r="H164" s="28"/>
      <c r="I164" s="29"/>
      <c r="J164" s="174"/>
      <c r="K164" s="30"/>
      <c r="L164" s="30"/>
      <c r="M164" s="31"/>
      <c r="N164" s="32"/>
    </row>
    <row r="165" spans="2:14" ht="40.5" x14ac:dyDescent="0.2">
      <c r="B165" s="23" t="s">
        <v>184</v>
      </c>
      <c r="C165" s="23"/>
      <c r="D165" s="26" t="s">
        <v>52</v>
      </c>
      <c r="E165" s="121"/>
      <c r="F165" s="194"/>
      <c r="G165" s="27">
        <v>0</v>
      </c>
      <c r="H165" s="28">
        <v>0.5</v>
      </c>
      <c r="I165" s="29">
        <v>1</v>
      </c>
      <c r="J165" s="174">
        <v>0.75</v>
      </c>
      <c r="K165" s="30">
        <f t="shared" si="26"/>
        <v>0</v>
      </c>
      <c r="L165" s="30">
        <f t="shared" si="29"/>
        <v>0.75</v>
      </c>
      <c r="M165" s="31">
        <f t="shared" si="72"/>
        <v>1</v>
      </c>
      <c r="N165" s="32">
        <f t="shared" si="28"/>
        <v>0.75</v>
      </c>
    </row>
    <row r="166" spans="2:14" x14ac:dyDescent="0.2">
      <c r="B166" s="23"/>
      <c r="C166" s="23"/>
      <c r="D166" s="26"/>
      <c r="E166" s="121" t="s">
        <v>178</v>
      </c>
      <c r="F166" s="194"/>
      <c r="G166" s="86"/>
      <c r="H166" s="87"/>
      <c r="I166" s="88"/>
      <c r="J166" s="89"/>
      <c r="K166" s="90"/>
      <c r="L166" s="90"/>
      <c r="M166" s="91"/>
      <c r="N166" s="92"/>
    </row>
    <row r="167" spans="2:14" x14ac:dyDescent="0.2">
      <c r="B167" s="23"/>
      <c r="C167" s="23"/>
      <c r="D167" s="26"/>
      <c r="E167" s="121" t="s">
        <v>127</v>
      </c>
      <c r="F167" s="194"/>
      <c r="G167" s="86"/>
      <c r="H167" s="87"/>
      <c r="I167" s="88"/>
      <c r="J167" s="89"/>
      <c r="K167" s="90"/>
      <c r="L167" s="90"/>
      <c r="M167" s="91"/>
      <c r="N167" s="92"/>
    </row>
    <row r="168" spans="2:14" x14ac:dyDescent="0.2">
      <c r="B168" s="23"/>
      <c r="C168" s="23"/>
      <c r="D168" s="26"/>
      <c r="E168" s="121" t="s">
        <v>179</v>
      </c>
      <c r="F168" s="194"/>
      <c r="G168" s="86"/>
      <c r="H168" s="87"/>
      <c r="I168" s="88"/>
      <c r="J168" s="89"/>
      <c r="K168" s="90"/>
      <c r="L168" s="90"/>
      <c r="M168" s="91"/>
      <c r="N168" s="92"/>
    </row>
    <row r="169" spans="2:14" x14ac:dyDescent="0.2">
      <c r="B169" s="23"/>
      <c r="C169" s="23"/>
      <c r="D169" s="26"/>
      <c r="E169" s="121" t="s">
        <v>180</v>
      </c>
      <c r="F169" s="194"/>
      <c r="G169" s="86"/>
      <c r="H169" s="87"/>
      <c r="I169" s="88"/>
      <c r="J169" s="89"/>
      <c r="K169" s="90"/>
      <c r="L169" s="90"/>
      <c r="M169" s="91"/>
      <c r="N169" s="92"/>
    </row>
    <row r="170" spans="2:14" x14ac:dyDescent="0.2">
      <c r="B170" s="23"/>
      <c r="C170" s="23"/>
      <c r="D170" s="26"/>
      <c r="E170" s="121" t="s">
        <v>181</v>
      </c>
      <c r="F170" s="194"/>
      <c r="G170" s="86"/>
      <c r="H170" s="87"/>
      <c r="I170" s="88"/>
      <c r="J170" s="89"/>
      <c r="K170" s="90"/>
      <c r="L170" s="90"/>
      <c r="M170" s="91"/>
      <c r="N170" s="92"/>
    </row>
    <row r="171" spans="2:14" x14ac:dyDescent="0.2">
      <c r="B171" s="23" t="s">
        <v>185</v>
      </c>
      <c r="C171" s="23"/>
      <c r="D171" s="26"/>
      <c r="E171" s="121" t="s">
        <v>182</v>
      </c>
      <c r="F171" s="194"/>
      <c r="G171" s="86"/>
      <c r="H171" s="87"/>
      <c r="I171" s="88"/>
      <c r="J171" s="89"/>
      <c r="K171" s="90"/>
      <c r="L171" s="90"/>
      <c r="M171" s="91"/>
      <c r="N171" s="92"/>
    </row>
    <row r="172" spans="2:14" ht="40.5" x14ac:dyDescent="0.2">
      <c r="B172" s="23" t="s">
        <v>186</v>
      </c>
      <c r="C172" s="23"/>
      <c r="D172" s="25" t="s">
        <v>150</v>
      </c>
      <c r="E172" s="120"/>
      <c r="F172" s="193"/>
      <c r="G172" s="27">
        <v>0</v>
      </c>
      <c r="H172" s="28">
        <v>0.5</v>
      </c>
      <c r="I172" s="29">
        <v>1</v>
      </c>
      <c r="J172" s="155">
        <v>0.5</v>
      </c>
      <c r="K172" s="30">
        <f t="shared" si="26"/>
        <v>0</v>
      </c>
      <c r="L172" s="30">
        <f t="shared" si="29"/>
        <v>0.5</v>
      </c>
      <c r="M172" s="31">
        <f t="shared" si="72"/>
        <v>1</v>
      </c>
      <c r="N172" s="32">
        <f t="shared" si="28"/>
        <v>0.5</v>
      </c>
    </row>
    <row r="173" spans="2:14" ht="40.5" x14ac:dyDescent="0.2">
      <c r="B173" s="23" t="s">
        <v>187</v>
      </c>
      <c r="C173" s="23"/>
      <c r="D173" s="25" t="s">
        <v>313</v>
      </c>
      <c r="E173" s="120"/>
      <c r="F173" s="193"/>
      <c r="G173" s="27">
        <v>0</v>
      </c>
      <c r="H173" s="28">
        <v>0.5</v>
      </c>
      <c r="I173" s="29">
        <v>1</v>
      </c>
      <c r="J173" s="174">
        <v>0.75</v>
      </c>
      <c r="K173" s="30">
        <f t="shared" ref="K173" si="93">G173*J173</f>
        <v>0</v>
      </c>
      <c r="L173" s="30">
        <f t="shared" ref="L173" si="94">I173*J173</f>
        <v>0.75</v>
      </c>
      <c r="M173" s="31">
        <f t="shared" ref="M173" si="95">I173</f>
        <v>1</v>
      </c>
      <c r="N173" s="32">
        <f t="shared" ref="N173" si="96">M173*J173</f>
        <v>0.75</v>
      </c>
    </row>
    <row r="174" spans="2:14" ht="27" x14ac:dyDescent="0.2">
      <c r="B174" s="23" t="s">
        <v>188</v>
      </c>
      <c r="C174" s="23"/>
      <c r="D174" s="25" t="s">
        <v>86</v>
      </c>
      <c r="E174" s="120"/>
      <c r="F174" s="193"/>
      <c r="G174" s="27">
        <v>0</v>
      </c>
      <c r="H174" s="28">
        <v>0.5</v>
      </c>
      <c r="I174" s="29">
        <v>1</v>
      </c>
      <c r="J174" s="153">
        <v>0.25</v>
      </c>
      <c r="K174" s="30">
        <f t="shared" si="26"/>
        <v>0</v>
      </c>
      <c r="L174" s="30">
        <f t="shared" si="29"/>
        <v>0.25</v>
      </c>
      <c r="M174" s="31">
        <f t="shared" si="72"/>
        <v>1</v>
      </c>
      <c r="N174" s="32">
        <f t="shared" si="28"/>
        <v>0.25</v>
      </c>
    </row>
    <row r="175" spans="2:14" ht="27" x14ac:dyDescent="0.2">
      <c r="B175" s="23" t="s">
        <v>189</v>
      </c>
      <c r="C175" s="23"/>
      <c r="D175" s="25" t="s">
        <v>87</v>
      </c>
      <c r="E175" s="120"/>
      <c r="F175" s="193"/>
      <c r="G175" s="27">
        <v>0</v>
      </c>
      <c r="H175" s="28">
        <v>0.5</v>
      </c>
      <c r="I175" s="29">
        <v>1</v>
      </c>
      <c r="J175" s="153">
        <v>0.25</v>
      </c>
      <c r="K175" s="30">
        <f t="shared" si="26"/>
        <v>0</v>
      </c>
      <c r="L175" s="30">
        <f t="shared" si="29"/>
        <v>0.25</v>
      </c>
      <c r="M175" s="31">
        <f t="shared" si="72"/>
        <v>1</v>
      </c>
      <c r="N175" s="32">
        <f t="shared" si="28"/>
        <v>0.25</v>
      </c>
    </row>
    <row r="176" spans="2:14" x14ac:dyDescent="0.2">
      <c r="B176" s="23" t="s">
        <v>202</v>
      </c>
      <c r="C176" s="23"/>
      <c r="D176" s="25" t="s">
        <v>151</v>
      </c>
      <c r="E176" s="120"/>
      <c r="F176" s="193"/>
      <c r="G176" s="27">
        <v>0</v>
      </c>
      <c r="H176" s="28">
        <v>0.5</v>
      </c>
      <c r="I176" s="29">
        <v>1</v>
      </c>
      <c r="J176" s="155">
        <v>0.5</v>
      </c>
      <c r="K176" s="30">
        <f t="shared" si="26"/>
        <v>0</v>
      </c>
      <c r="L176" s="30">
        <f t="shared" si="29"/>
        <v>0.5</v>
      </c>
      <c r="M176" s="31">
        <f t="shared" si="72"/>
        <v>1</v>
      </c>
      <c r="N176" s="32">
        <f t="shared" si="28"/>
        <v>0.5</v>
      </c>
    </row>
    <row r="177" spans="2:14" ht="27" x14ac:dyDescent="0.2">
      <c r="B177" s="23" t="s">
        <v>312</v>
      </c>
      <c r="C177" s="23"/>
      <c r="D177" s="25" t="s">
        <v>152</v>
      </c>
      <c r="E177" s="120"/>
      <c r="F177" s="193"/>
      <c r="G177" s="27">
        <v>0</v>
      </c>
      <c r="H177" s="28">
        <v>0.5</v>
      </c>
      <c r="I177" s="29">
        <v>1</v>
      </c>
      <c r="J177" s="153">
        <v>0.25</v>
      </c>
      <c r="K177" s="30">
        <f t="shared" ref="K177:K179" si="97">G177*J177</f>
        <v>0</v>
      </c>
      <c r="L177" s="30">
        <f t="shared" ref="L177:L179" si="98">I177*J177</f>
        <v>0.25</v>
      </c>
      <c r="M177" s="31">
        <f t="shared" ref="M177:M179" si="99">I177</f>
        <v>1</v>
      </c>
      <c r="N177" s="32">
        <f t="shared" ref="N177:N179" si="100">M177*J177</f>
        <v>0.25</v>
      </c>
    </row>
    <row r="178" spans="2:14" x14ac:dyDescent="0.2">
      <c r="B178" s="23" t="s">
        <v>323</v>
      </c>
      <c r="C178" s="23"/>
      <c r="D178" s="25" t="s">
        <v>46</v>
      </c>
      <c r="E178" s="120"/>
      <c r="F178" s="193"/>
      <c r="G178" s="27">
        <v>0</v>
      </c>
      <c r="H178" s="28">
        <v>0.5</v>
      </c>
      <c r="I178" s="29">
        <v>1</v>
      </c>
      <c r="J178" s="155">
        <v>0.5</v>
      </c>
      <c r="K178" s="30">
        <f t="shared" si="97"/>
        <v>0</v>
      </c>
      <c r="L178" s="30">
        <f t="shared" si="98"/>
        <v>0.5</v>
      </c>
      <c r="M178" s="31">
        <f t="shared" si="99"/>
        <v>1</v>
      </c>
      <c r="N178" s="32">
        <f t="shared" si="100"/>
        <v>0.5</v>
      </c>
    </row>
    <row r="179" spans="2:14" x14ac:dyDescent="0.2">
      <c r="B179" s="23" t="s">
        <v>342</v>
      </c>
      <c r="C179" s="23"/>
      <c r="D179" s="25" t="s">
        <v>153</v>
      </c>
      <c r="E179" s="120"/>
      <c r="F179" s="193"/>
      <c r="G179" s="27">
        <v>0</v>
      </c>
      <c r="H179" s="28">
        <v>0.5</v>
      </c>
      <c r="I179" s="29">
        <v>1</v>
      </c>
      <c r="J179" s="155">
        <v>0.5</v>
      </c>
      <c r="K179" s="30">
        <f t="shared" si="97"/>
        <v>0</v>
      </c>
      <c r="L179" s="30">
        <f t="shared" si="98"/>
        <v>0.5</v>
      </c>
      <c r="M179" s="31">
        <f t="shared" si="99"/>
        <v>1</v>
      </c>
      <c r="N179" s="32">
        <f t="shared" si="100"/>
        <v>0.5</v>
      </c>
    </row>
    <row r="180" spans="2:14" ht="54" x14ac:dyDescent="0.2">
      <c r="B180" s="23" t="s">
        <v>344</v>
      </c>
      <c r="C180" s="23"/>
      <c r="D180" s="25" t="s">
        <v>201</v>
      </c>
      <c r="E180" s="120"/>
      <c r="F180" s="193"/>
      <c r="G180" s="27">
        <v>0</v>
      </c>
      <c r="H180" s="28">
        <v>0.5</v>
      </c>
      <c r="I180" s="29">
        <v>1</v>
      </c>
      <c r="J180" s="153">
        <v>0.25</v>
      </c>
      <c r="K180" s="30">
        <f t="shared" ref="K180:K181" si="101">G180*J180</f>
        <v>0</v>
      </c>
      <c r="L180" s="30">
        <f t="shared" ref="L180:L181" si="102">I180*J180</f>
        <v>0.25</v>
      </c>
      <c r="M180" s="31">
        <f t="shared" ref="M180:M181" si="103">I180</f>
        <v>1</v>
      </c>
      <c r="N180" s="32">
        <f t="shared" ref="N180:N181" si="104">M180*J180</f>
        <v>0.25</v>
      </c>
    </row>
    <row r="181" spans="2:14" x14ac:dyDescent="0.25">
      <c r="B181" s="23" t="s">
        <v>161</v>
      </c>
      <c r="C181" s="23"/>
      <c r="D181" s="215" t="s">
        <v>324</v>
      </c>
      <c r="E181" s="120"/>
      <c r="F181" s="193"/>
      <c r="G181" s="27">
        <v>0</v>
      </c>
      <c r="H181" s="28">
        <v>0.5</v>
      </c>
      <c r="I181" s="29">
        <v>1</v>
      </c>
      <c r="J181" s="155">
        <v>0.5</v>
      </c>
      <c r="K181" s="30">
        <f t="shared" si="101"/>
        <v>0</v>
      </c>
      <c r="L181" s="30">
        <f t="shared" si="102"/>
        <v>0.5</v>
      </c>
      <c r="M181" s="31">
        <f t="shared" si="103"/>
        <v>1</v>
      </c>
      <c r="N181" s="32">
        <f t="shared" si="104"/>
        <v>0.5</v>
      </c>
    </row>
    <row r="182" spans="2:14" x14ac:dyDescent="0.2">
      <c r="B182" s="25" t="s">
        <v>190</v>
      </c>
      <c r="C182" s="24" t="s">
        <v>30</v>
      </c>
      <c r="D182" s="25"/>
      <c r="E182" s="120"/>
      <c r="F182" s="193"/>
      <c r="G182" s="86"/>
      <c r="H182" s="87"/>
      <c r="I182" s="88"/>
      <c r="J182" s="89"/>
      <c r="K182" s="90"/>
      <c r="L182" s="90"/>
      <c r="M182" s="91"/>
      <c r="N182" s="92"/>
    </row>
    <row r="183" spans="2:14" x14ac:dyDescent="0.2">
      <c r="B183" s="25"/>
      <c r="C183" s="25"/>
      <c r="D183" s="25" t="s">
        <v>191</v>
      </c>
      <c r="E183" s="120"/>
      <c r="F183" s="193"/>
      <c r="G183" s="144">
        <v>0</v>
      </c>
      <c r="H183" s="141">
        <v>0.5</v>
      </c>
      <c r="I183" s="142">
        <v>1</v>
      </c>
      <c r="J183" s="174">
        <v>0.75</v>
      </c>
      <c r="K183" s="109">
        <f t="shared" ref="K183" si="105">G183*J183</f>
        <v>0</v>
      </c>
      <c r="L183" s="109">
        <f t="shared" ref="L183" si="106">I183*J183</f>
        <v>0.75</v>
      </c>
      <c r="M183" s="110">
        <f t="shared" ref="M183" si="107">I183</f>
        <v>1</v>
      </c>
      <c r="N183" s="143">
        <f t="shared" ref="N183" si="108">M183*J183</f>
        <v>0.75</v>
      </c>
    </row>
    <row r="184" spans="2:14" x14ac:dyDescent="0.2">
      <c r="B184" s="25"/>
      <c r="C184" s="25"/>
      <c r="D184" s="25"/>
      <c r="E184" s="120" t="s">
        <v>193</v>
      </c>
      <c r="F184" s="193"/>
      <c r="G184" s="150"/>
      <c r="H184" s="151"/>
      <c r="I184" s="152"/>
      <c r="J184" s="152"/>
      <c r="K184" s="137"/>
      <c r="L184" s="137"/>
      <c r="M184" s="138"/>
      <c r="N184" s="139"/>
    </row>
    <row r="185" spans="2:14" x14ac:dyDescent="0.2">
      <c r="B185" s="25"/>
      <c r="C185" s="25"/>
      <c r="D185" s="25"/>
      <c r="E185" s="120" t="s">
        <v>194</v>
      </c>
      <c r="F185" s="193"/>
      <c r="G185" s="14"/>
      <c r="H185" s="14"/>
      <c r="I185" s="14"/>
      <c r="J185" s="14"/>
      <c r="K185" s="14"/>
      <c r="L185" s="14"/>
      <c r="M185" s="14"/>
      <c r="N185" s="14"/>
    </row>
    <row r="186" spans="2:14" x14ac:dyDescent="0.2">
      <c r="B186" s="25" t="s">
        <v>197</v>
      </c>
      <c r="C186" s="25"/>
      <c r="D186" s="25"/>
      <c r="E186" s="120" t="s">
        <v>192</v>
      </c>
      <c r="F186" s="193"/>
      <c r="G186" s="14"/>
      <c r="H186" s="14"/>
      <c r="I186" s="14"/>
      <c r="J186" s="14"/>
      <c r="K186" s="14"/>
      <c r="L186" s="14"/>
      <c r="M186" s="14"/>
      <c r="N186" s="14"/>
    </row>
    <row r="187" spans="2:14" ht="27" x14ac:dyDescent="0.2">
      <c r="B187" s="25" t="s">
        <v>198</v>
      </c>
      <c r="C187" s="23"/>
      <c r="D187" s="25" t="s">
        <v>325</v>
      </c>
      <c r="E187" s="120"/>
      <c r="F187" s="193"/>
      <c r="G187" s="27">
        <v>0</v>
      </c>
      <c r="H187" s="28">
        <v>0.5</v>
      </c>
      <c r="I187" s="29">
        <v>1</v>
      </c>
      <c r="J187" s="155">
        <v>0.5</v>
      </c>
      <c r="K187" s="30">
        <f t="shared" si="26"/>
        <v>0</v>
      </c>
      <c r="L187" s="30">
        <f t="shared" si="29"/>
        <v>0.5</v>
      </c>
      <c r="M187" s="31">
        <f t="shared" si="72"/>
        <v>1</v>
      </c>
      <c r="N187" s="32">
        <f t="shared" si="28"/>
        <v>0.5</v>
      </c>
    </row>
    <row r="188" spans="2:14" ht="27" x14ac:dyDescent="0.2">
      <c r="B188" s="23" t="s">
        <v>162</v>
      </c>
      <c r="C188" s="23"/>
      <c r="D188" s="25" t="s">
        <v>88</v>
      </c>
      <c r="E188" s="120"/>
      <c r="F188" s="193"/>
      <c r="G188" s="27">
        <v>0</v>
      </c>
      <c r="H188" s="28">
        <v>0.5</v>
      </c>
      <c r="I188" s="29">
        <v>1</v>
      </c>
      <c r="J188" s="155">
        <v>0.5</v>
      </c>
      <c r="K188" s="30">
        <f t="shared" ref="K188" si="109">G188*J188</f>
        <v>0</v>
      </c>
      <c r="L188" s="30">
        <f t="shared" ref="L188" si="110">I188*J188</f>
        <v>0.5</v>
      </c>
      <c r="M188" s="31">
        <f t="shared" ref="M188" si="111">I188</f>
        <v>1</v>
      </c>
      <c r="N188" s="32">
        <f t="shared" ref="N188" si="112">M188*J188</f>
        <v>0.5</v>
      </c>
    </row>
    <row r="189" spans="2:14" ht="27" x14ac:dyDescent="0.2">
      <c r="B189" s="23" t="s">
        <v>203</v>
      </c>
      <c r="C189" s="24" t="s">
        <v>31</v>
      </c>
      <c r="D189" s="25"/>
      <c r="E189" s="120"/>
      <c r="F189" s="193"/>
      <c r="G189" s="86"/>
      <c r="H189" s="87"/>
      <c r="I189" s="88"/>
      <c r="J189" s="89"/>
      <c r="K189" s="90"/>
      <c r="L189" s="90"/>
      <c r="M189" s="91"/>
      <c r="N189" s="92"/>
    </row>
    <row r="190" spans="2:14" ht="30.95" customHeight="1" x14ac:dyDescent="0.2">
      <c r="B190" s="23" t="s">
        <v>204</v>
      </c>
      <c r="C190" s="24"/>
      <c r="D190" s="25" t="s">
        <v>359</v>
      </c>
      <c r="E190" s="120"/>
      <c r="F190" s="193"/>
      <c r="G190" s="36">
        <v>0</v>
      </c>
      <c r="H190" s="28">
        <v>0.5</v>
      </c>
      <c r="I190" s="29">
        <v>1</v>
      </c>
      <c r="J190" s="155">
        <v>0.5</v>
      </c>
      <c r="K190" s="30">
        <f t="shared" ref="K190" si="113">G190*J190</f>
        <v>0</v>
      </c>
      <c r="L190" s="30">
        <f t="shared" ref="L190" si="114">I190*J190</f>
        <v>0.5</v>
      </c>
      <c r="M190" s="31">
        <f t="shared" ref="M190" si="115">I190</f>
        <v>1</v>
      </c>
      <c r="N190" s="32">
        <f t="shared" ref="N190" si="116">M190*J190</f>
        <v>0.5</v>
      </c>
    </row>
    <row r="191" spans="2:14" ht="40.5" x14ac:dyDescent="0.2">
      <c r="B191" s="23" t="s">
        <v>275</v>
      </c>
      <c r="C191" s="24"/>
      <c r="D191" s="25" t="s">
        <v>327</v>
      </c>
      <c r="E191" s="120"/>
      <c r="F191" s="193"/>
      <c r="G191" s="36">
        <v>0</v>
      </c>
      <c r="H191" s="28">
        <v>0.5</v>
      </c>
      <c r="I191" s="29">
        <v>1</v>
      </c>
      <c r="J191" s="155">
        <v>0.5</v>
      </c>
      <c r="K191" s="30">
        <f t="shared" ref="K191" si="117">G191*J191</f>
        <v>0</v>
      </c>
      <c r="L191" s="30">
        <f t="shared" ref="L191" si="118">I191*J191</f>
        <v>0.5</v>
      </c>
      <c r="M191" s="31">
        <f t="shared" ref="M191" si="119">I191</f>
        <v>1</v>
      </c>
      <c r="N191" s="32">
        <f t="shared" ref="N191" si="120">M191*J191</f>
        <v>0.5</v>
      </c>
    </row>
    <row r="192" spans="2:14" ht="67.5" x14ac:dyDescent="0.2">
      <c r="B192" s="23" t="s">
        <v>326</v>
      </c>
      <c r="C192" s="23"/>
      <c r="D192" s="25" t="s">
        <v>346</v>
      </c>
      <c r="E192" s="120"/>
      <c r="F192" s="193"/>
      <c r="G192" s="36">
        <v>0</v>
      </c>
      <c r="H192" s="28">
        <v>0.5</v>
      </c>
      <c r="I192" s="29">
        <v>1</v>
      </c>
      <c r="J192" s="155">
        <v>0.5</v>
      </c>
      <c r="K192" s="30">
        <f t="shared" ref="K192:K217" si="121">G192*J192</f>
        <v>0</v>
      </c>
      <c r="L192" s="30">
        <f t="shared" ref="L192:L217" si="122">I192*J192</f>
        <v>0.5</v>
      </c>
      <c r="M192" s="31">
        <f t="shared" si="72"/>
        <v>1</v>
      </c>
      <c r="N192" s="32">
        <f t="shared" ref="N192:N217" si="123">M192*J192</f>
        <v>0.5</v>
      </c>
    </row>
    <row r="193" spans="2:14" x14ac:dyDescent="0.2">
      <c r="B193" s="23" t="s">
        <v>357</v>
      </c>
      <c r="C193" s="23"/>
      <c r="D193" s="25" t="s">
        <v>276</v>
      </c>
      <c r="E193" s="120"/>
      <c r="F193" s="193"/>
      <c r="G193" s="36">
        <v>0</v>
      </c>
      <c r="H193" s="28">
        <v>0.5</v>
      </c>
      <c r="I193" s="29">
        <v>1</v>
      </c>
      <c r="J193" s="155">
        <v>0.5</v>
      </c>
      <c r="K193" s="30">
        <f t="shared" ref="K193" si="124">G193*J193</f>
        <v>0</v>
      </c>
      <c r="L193" s="30">
        <f t="shared" ref="L193" si="125">I193*J193</f>
        <v>0.5</v>
      </c>
      <c r="M193" s="31">
        <f t="shared" ref="M193" si="126">I193</f>
        <v>1</v>
      </c>
      <c r="N193" s="32">
        <f t="shared" ref="N193" si="127">M193*J193</f>
        <v>0.5</v>
      </c>
    </row>
    <row r="194" spans="2:14" ht="54" x14ac:dyDescent="0.2">
      <c r="B194" s="23" t="s">
        <v>358</v>
      </c>
      <c r="C194" s="23"/>
      <c r="D194" s="25" t="s">
        <v>53</v>
      </c>
      <c r="E194" s="120"/>
      <c r="F194" s="193"/>
      <c r="G194" s="36">
        <v>0</v>
      </c>
      <c r="H194" s="28">
        <v>0.5</v>
      </c>
      <c r="I194" s="29">
        <v>1</v>
      </c>
      <c r="J194" s="154">
        <v>1</v>
      </c>
      <c r="K194" s="30">
        <f t="shared" si="121"/>
        <v>0</v>
      </c>
      <c r="L194" s="30">
        <f t="shared" si="122"/>
        <v>1</v>
      </c>
      <c r="M194" s="31">
        <f t="shared" si="72"/>
        <v>1</v>
      </c>
      <c r="N194" s="32">
        <f t="shared" si="123"/>
        <v>1</v>
      </c>
    </row>
    <row r="195" spans="2:14" x14ac:dyDescent="0.2">
      <c r="B195" s="23"/>
      <c r="C195" s="23"/>
      <c r="D195" s="25"/>
      <c r="E195" s="120" t="s">
        <v>199</v>
      </c>
      <c r="F195" s="193"/>
      <c r="G195" s="86"/>
      <c r="H195" s="87"/>
      <c r="I195" s="88"/>
      <c r="J195" s="89"/>
      <c r="K195" s="90"/>
      <c r="L195" s="90"/>
      <c r="M195" s="91"/>
      <c r="N195" s="92"/>
    </row>
    <row r="196" spans="2:14" ht="27" x14ac:dyDescent="0.2">
      <c r="B196" s="23" t="s">
        <v>163</v>
      </c>
      <c r="C196" s="23"/>
      <c r="D196" s="25"/>
      <c r="E196" s="120" t="s">
        <v>200</v>
      </c>
      <c r="F196" s="193"/>
      <c r="G196" s="86"/>
      <c r="H196" s="87"/>
      <c r="I196" s="88"/>
      <c r="J196" s="89"/>
      <c r="K196" s="90"/>
      <c r="L196" s="90"/>
      <c r="M196" s="91"/>
      <c r="N196" s="92"/>
    </row>
    <row r="197" spans="2:14" ht="27" x14ac:dyDescent="0.2">
      <c r="B197" s="23" t="s">
        <v>205</v>
      </c>
      <c r="C197" s="24" t="s">
        <v>32</v>
      </c>
      <c r="D197" s="25"/>
      <c r="E197" s="120"/>
      <c r="F197" s="193"/>
      <c r="G197" s="86"/>
      <c r="H197" s="87"/>
      <c r="I197" s="88"/>
      <c r="J197" s="89"/>
      <c r="K197" s="90"/>
      <c r="L197" s="90"/>
      <c r="M197" s="91"/>
      <c r="N197" s="92"/>
    </row>
    <row r="198" spans="2:14" ht="40.5" x14ac:dyDescent="0.2">
      <c r="B198" s="23" t="s">
        <v>206</v>
      </c>
      <c r="C198" s="23"/>
      <c r="D198" s="25" t="s">
        <v>54</v>
      </c>
      <c r="E198" s="120"/>
      <c r="F198" s="193"/>
      <c r="G198" s="27">
        <v>0</v>
      </c>
      <c r="H198" s="28">
        <v>0.5</v>
      </c>
      <c r="I198" s="29">
        <v>1</v>
      </c>
      <c r="J198" s="153">
        <v>0.25</v>
      </c>
      <c r="K198" s="30">
        <f t="shared" si="121"/>
        <v>0</v>
      </c>
      <c r="L198" s="30">
        <f t="shared" si="122"/>
        <v>0.25</v>
      </c>
      <c r="M198" s="31">
        <f t="shared" si="72"/>
        <v>1</v>
      </c>
      <c r="N198" s="32">
        <f t="shared" si="123"/>
        <v>0.25</v>
      </c>
    </row>
    <row r="199" spans="2:14" ht="27" x14ac:dyDescent="0.2">
      <c r="B199" s="23" t="s">
        <v>207</v>
      </c>
      <c r="C199" s="23"/>
      <c r="D199" s="25" t="s">
        <v>343</v>
      </c>
      <c r="E199" s="120"/>
      <c r="F199" s="193"/>
      <c r="G199" s="27">
        <v>0</v>
      </c>
      <c r="H199" s="28">
        <v>0.5</v>
      </c>
      <c r="I199" s="29">
        <v>1</v>
      </c>
      <c r="J199" s="153">
        <v>0.25</v>
      </c>
      <c r="K199" s="30">
        <f t="shared" si="121"/>
        <v>0</v>
      </c>
      <c r="L199" s="30">
        <f t="shared" si="122"/>
        <v>0.25</v>
      </c>
      <c r="M199" s="31">
        <f t="shared" si="72"/>
        <v>1</v>
      </c>
      <c r="N199" s="32">
        <f t="shared" si="123"/>
        <v>0.25</v>
      </c>
    </row>
    <row r="200" spans="2:14" ht="27" x14ac:dyDescent="0.2">
      <c r="B200" s="23" t="s">
        <v>164</v>
      </c>
      <c r="C200" s="23"/>
      <c r="D200" s="25" t="s">
        <v>62</v>
      </c>
      <c r="E200" s="120"/>
      <c r="F200" s="193"/>
      <c r="G200" s="36">
        <v>0</v>
      </c>
      <c r="H200" s="28">
        <v>0.5</v>
      </c>
      <c r="I200" s="29">
        <v>1</v>
      </c>
      <c r="J200" s="153">
        <v>0.25</v>
      </c>
      <c r="K200" s="30">
        <f t="shared" si="121"/>
        <v>0</v>
      </c>
      <c r="L200" s="30">
        <f t="shared" si="122"/>
        <v>0.25</v>
      </c>
      <c r="M200" s="31">
        <f t="shared" si="72"/>
        <v>1</v>
      </c>
      <c r="N200" s="32">
        <f t="shared" si="123"/>
        <v>0.25</v>
      </c>
    </row>
    <row r="201" spans="2:14" ht="27" x14ac:dyDescent="0.2">
      <c r="B201" s="23" t="s">
        <v>208</v>
      </c>
      <c r="C201" s="24" t="s">
        <v>45</v>
      </c>
      <c r="D201" s="25"/>
      <c r="E201" s="120"/>
      <c r="F201" s="193"/>
      <c r="G201" s="86"/>
      <c r="H201" s="87"/>
      <c r="I201" s="88"/>
      <c r="J201" s="89"/>
      <c r="K201" s="90"/>
      <c r="L201" s="90"/>
      <c r="M201" s="91"/>
      <c r="N201" s="92"/>
    </row>
    <row r="202" spans="2:14" ht="28.5" customHeight="1" x14ac:dyDescent="0.2">
      <c r="B202" s="23" t="s">
        <v>165</v>
      </c>
      <c r="C202" s="23"/>
      <c r="D202" s="25" t="s">
        <v>209</v>
      </c>
      <c r="E202" s="120"/>
      <c r="F202" s="193"/>
      <c r="G202" s="37">
        <v>0</v>
      </c>
      <c r="H202" s="38"/>
      <c r="I202" s="39">
        <v>1</v>
      </c>
      <c r="J202" s="155">
        <v>0.5</v>
      </c>
      <c r="K202" s="30">
        <f t="shared" si="121"/>
        <v>0</v>
      </c>
      <c r="L202" s="30">
        <f t="shared" si="122"/>
        <v>0.5</v>
      </c>
      <c r="M202" s="31">
        <f t="shared" si="72"/>
        <v>1</v>
      </c>
      <c r="N202" s="32">
        <f t="shared" si="123"/>
        <v>0.5</v>
      </c>
    </row>
    <row r="203" spans="2:14" x14ac:dyDescent="0.2">
      <c r="B203" s="23" t="s">
        <v>210</v>
      </c>
      <c r="C203" s="24" t="s">
        <v>33</v>
      </c>
      <c r="D203" s="25"/>
      <c r="E203" s="120"/>
      <c r="F203" s="193"/>
      <c r="G203" s="86"/>
      <c r="H203" s="94"/>
      <c r="I203" s="95"/>
      <c r="J203" s="89"/>
      <c r="K203" s="90"/>
      <c r="L203" s="90"/>
      <c r="M203" s="91"/>
      <c r="N203" s="92"/>
    </row>
    <row r="204" spans="2:14" ht="27" x14ac:dyDescent="0.2">
      <c r="B204" s="23" t="s">
        <v>211</v>
      </c>
      <c r="C204" s="25"/>
      <c r="D204" s="25" t="s">
        <v>24</v>
      </c>
      <c r="E204" s="120"/>
      <c r="F204" s="193"/>
      <c r="G204" s="27">
        <v>0</v>
      </c>
      <c r="H204" s="28">
        <v>0.5</v>
      </c>
      <c r="I204" s="29">
        <v>1</v>
      </c>
      <c r="J204" s="214">
        <v>1</v>
      </c>
      <c r="K204" s="30">
        <f t="shared" si="121"/>
        <v>0</v>
      </c>
      <c r="L204" s="30">
        <f t="shared" si="122"/>
        <v>1</v>
      </c>
      <c r="M204" s="31">
        <f t="shared" si="72"/>
        <v>1</v>
      </c>
      <c r="N204" s="32">
        <f t="shared" si="123"/>
        <v>1</v>
      </c>
    </row>
    <row r="205" spans="2:14" ht="30" customHeight="1" x14ac:dyDescent="0.2">
      <c r="B205" s="23" t="s">
        <v>166</v>
      </c>
      <c r="C205" s="25"/>
      <c r="D205" s="25" t="s">
        <v>34</v>
      </c>
      <c r="E205" s="120"/>
      <c r="F205" s="193"/>
      <c r="G205" s="27">
        <v>0</v>
      </c>
      <c r="H205" s="28">
        <v>0.5</v>
      </c>
      <c r="I205" s="29">
        <v>1</v>
      </c>
      <c r="J205" s="175">
        <v>0.5</v>
      </c>
      <c r="K205" s="30">
        <f t="shared" si="121"/>
        <v>0</v>
      </c>
      <c r="L205" s="30">
        <f t="shared" si="122"/>
        <v>0.5</v>
      </c>
      <c r="M205" s="31">
        <f t="shared" si="72"/>
        <v>1</v>
      </c>
      <c r="N205" s="32">
        <f t="shared" si="123"/>
        <v>0.5</v>
      </c>
    </row>
    <row r="206" spans="2:14" ht="30" customHeight="1" x14ac:dyDescent="0.2">
      <c r="B206" s="25" t="s">
        <v>213</v>
      </c>
      <c r="C206" s="24" t="s">
        <v>37</v>
      </c>
      <c r="D206" s="25"/>
      <c r="E206" s="120"/>
      <c r="F206" s="193"/>
      <c r="G206" s="96"/>
      <c r="H206" s="97"/>
      <c r="I206" s="98"/>
      <c r="J206" s="89"/>
      <c r="K206" s="90"/>
      <c r="L206" s="90"/>
      <c r="M206" s="91"/>
      <c r="N206" s="92"/>
    </row>
    <row r="207" spans="2:14" x14ac:dyDescent="0.2">
      <c r="B207" s="23" t="s">
        <v>167</v>
      </c>
      <c r="C207" s="25"/>
      <c r="D207" s="25" t="s">
        <v>258</v>
      </c>
      <c r="E207" s="120"/>
      <c r="F207" s="193"/>
      <c r="G207" s="140">
        <v>0</v>
      </c>
      <c r="H207" s="141">
        <v>0.5</v>
      </c>
      <c r="I207" s="142">
        <v>1</v>
      </c>
      <c r="J207" s="214">
        <v>1</v>
      </c>
      <c r="K207" s="109">
        <f>G207*J207</f>
        <v>0</v>
      </c>
      <c r="L207" s="109">
        <f>I207*J207</f>
        <v>1</v>
      </c>
      <c r="M207" s="110">
        <f>I207</f>
        <v>1</v>
      </c>
      <c r="N207" s="143">
        <f>M207*J207</f>
        <v>1</v>
      </c>
    </row>
    <row r="208" spans="2:14" x14ac:dyDescent="0.2">
      <c r="B208" s="23" t="s">
        <v>214</v>
      </c>
      <c r="C208" s="24" t="s">
        <v>351</v>
      </c>
      <c r="D208" s="25"/>
      <c r="E208" s="120"/>
      <c r="F208" s="193"/>
      <c r="G208" s="96"/>
      <c r="H208" s="97"/>
      <c r="I208" s="98"/>
      <c r="J208" s="89"/>
      <c r="K208" s="90"/>
      <c r="L208" s="90"/>
      <c r="M208" s="91"/>
      <c r="N208" s="92"/>
    </row>
    <row r="209" spans="2:14" x14ac:dyDescent="0.2">
      <c r="B209" s="23" t="s">
        <v>215</v>
      </c>
      <c r="C209" s="24"/>
      <c r="D209" s="25" t="s">
        <v>274</v>
      </c>
      <c r="E209" s="120"/>
      <c r="F209" s="193"/>
      <c r="G209" s="27">
        <v>0</v>
      </c>
      <c r="H209" s="5">
        <v>0.5</v>
      </c>
      <c r="I209" s="4">
        <v>1</v>
      </c>
      <c r="J209" s="154">
        <v>1</v>
      </c>
      <c r="K209" s="30">
        <f t="shared" ref="K209" si="128">G209*J209</f>
        <v>0</v>
      </c>
      <c r="L209" s="30">
        <f t="shared" ref="L209" si="129">I209*J209</f>
        <v>1</v>
      </c>
      <c r="M209" s="31">
        <f t="shared" ref="M209" si="130">I209</f>
        <v>1</v>
      </c>
      <c r="N209" s="32">
        <f t="shared" ref="N209" si="131">M209*J209</f>
        <v>1</v>
      </c>
    </row>
    <row r="210" spans="2:14" ht="40.5" x14ac:dyDescent="0.2">
      <c r="B210" s="23" t="s">
        <v>216</v>
      </c>
      <c r="C210" s="24"/>
      <c r="D210" s="25" t="s">
        <v>218</v>
      </c>
      <c r="E210" s="120"/>
      <c r="F210" s="193"/>
      <c r="G210" s="27">
        <v>0</v>
      </c>
      <c r="H210" s="5">
        <v>0.5</v>
      </c>
      <c r="I210" s="4">
        <v>1</v>
      </c>
      <c r="J210" s="154">
        <v>1</v>
      </c>
      <c r="K210" s="30">
        <f t="shared" ref="K210" si="132">G210*J210</f>
        <v>0</v>
      </c>
      <c r="L210" s="30">
        <f t="shared" ref="L210" si="133">I210*J210</f>
        <v>1</v>
      </c>
      <c r="M210" s="31">
        <f t="shared" ref="M210" si="134">I210</f>
        <v>1</v>
      </c>
      <c r="N210" s="32">
        <f t="shared" ref="N210" si="135">M210*J210</f>
        <v>1</v>
      </c>
    </row>
    <row r="211" spans="2:14" ht="27" x14ac:dyDescent="0.2">
      <c r="B211" s="23" t="s">
        <v>217</v>
      </c>
      <c r="C211" s="25"/>
      <c r="D211" s="25" t="s">
        <v>56</v>
      </c>
      <c r="E211" s="120"/>
      <c r="F211" s="193"/>
      <c r="G211" s="27">
        <v>0</v>
      </c>
      <c r="H211" s="5">
        <v>0.5</v>
      </c>
      <c r="I211" s="4">
        <v>1</v>
      </c>
      <c r="J211" s="154">
        <v>1</v>
      </c>
      <c r="K211" s="30">
        <f t="shared" ref="K211" si="136">G211*J211</f>
        <v>0</v>
      </c>
      <c r="L211" s="30">
        <f t="shared" ref="L211" si="137">I211*J211</f>
        <v>1</v>
      </c>
      <c r="M211" s="31">
        <f t="shared" ref="M211" si="138">I211</f>
        <v>1</v>
      </c>
      <c r="N211" s="32">
        <f t="shared" ref="N211" si="139">M211*J211</f>
        <v>1</v>
      </c>
    </row>
    <row r="212" spans="2:14" x14ac:dyDescent="0.2">
      <c r="B212" s="23" t="s">
        <v>273</v>
      </c>
      <c r="C212" s="25"/>
      <c r="D212" s="25" t="s">
        <v>35</v>
      </c>
      <c r="E212" s="120"/>
      <c r="F212" s="193"/>
      <c r="G212" s="27">
        <v>0</v>
      </c>
      <c r="H212" s="5">
        <v>0.5</v>
      </c>
      <c r="I212" s="4">
        <v>1</v>
      </c>
      <c r="J212" s="154">
        <v>1</v>
      </c>
      <c r="K212" s="30">
        <f t="shared" si="121"/>
        <v>0</v>
      </c>
      <c r="L212" s="30">
        <f t="shared" si="122"/>
        <v>1</v>
      </c>
      <c r="M212" s="31">
        <f t="shared" si="72"/>
        <v>1</v>
      </c>
      <c r="N212" s="32">
        <f t="shared" si="123"/>
        <v>1</v>
      </c>
    </row>
    <row r="213" spans="2:14" x14ac:dyDescent="0.2">
      <c r="B213" s="23" t="s">
        <v>219</v>
      </c>
      <c r="C213" s="25"/>
      <c r="D213" s="25" t="s">
        <v>36</v>
      </c>
      <c r="E213" s="120"/>
      <c r="F213" s="193"/>
      <c r="G213" s="27">
        <v>0</v>
      </c>
      <c r="H213" s="5">
        <v>0.5</v>
      </c>
      <c r="I213" s="4">
        <v>1</v>
      </c>
      <c r="J213" s="154">
        <v>1</v>
      </c>
      <c r="K213" s="30">
        <f t="shared" si="121"/>
        <v>0</v>
      </c>
      <c r="L213" s="30">
        <f t="shared" si="122"/>
        <v>1</v>
      </c>
      <c r="M213" s="31">
        <f t="shared" si="72"/>
        <v>1</v>
      </c>
      <c r="N213" s="32">
        <f t="shared" si="123"/>
        <v>1</v>
      </c>
    </row>
    <row r="214" spans="2:14" ht="31.5" customHeight="1" x14ac:dyDescent="0.2">
      <c r="B214" s="23" t="s">
        <v>220</v>
      </c>
      <c r="C214" s="24" t="s">
        <v>1</v>
      </c>
      <c r="D214" s="25"/>
      <c r="E214" s="120"/>
      <c r="F214" s="193"/>
      <c r="G214" s="99"/>
      <c r="H214" s="8"/>
      <c r="I214" s="8"/>
      <c r="J214" s="100"/>
      <c r="K214" s="90"/>
      <c r="L214" s="90"/>
      <c r="M214" s="91"/>
      <c r="N214" s="92"/>
    </row>
    <row r="215" spans="2:14" x14ac:dyDescent="0.2">
      <c r="B215" s="23" t="s">
        <v>221</v>
      </c>
      <c r="C215" s="23"/>
      <c r="D215" s="25" t="s">
        <v>2</v>
      </c>
      <c r="E215" s="120"/>
      <c r="F215" s="193"/>
      <c r="G215" s="27">
        <v>0</v>
      </c>
      <c r="H215" s="5">
        <v>0.5</v>
      </c>
      <c r="I215" s="4">
        <v>1</v>
      </c>
      <c r="J215" s="67">
        <v>0</v>
      </c>
      <c r="K215" s="30">
        <f t="shared" si="121"/>
        <v>0</v>
      </c>
      <c r="L215" s="30">
        <f t="shared" si="122"/>
        <v>0</v>
      </c>
      <c r="M215" s="31">
        <f t="shared" si="72"/>
        <v>1</v>
      </c>
      <c r="N215" s="32">
        <f t="shared" si="123"/>
        <v>0</v>
      </c>
    </row>
    <row r="216" spans="2:14" x14ac:dyDescent="0.2">
      <c r="B216" s="23" t="s">
        <v>212</v>
      </c>
      <c r="C216" s="24" t="s">
        <v>3</v>
      </c>
      <c r="D216" s="25"/>
      <c r="E216" s="120"/>
      <c r="F216" s="193"/>
      <c r="G216" s="99"/>
      <c r="H216" s="8"/>
      <c r="I216" s="8"/>
      <c r="J216" s="100"/>
      <c r="K216" s="90"/>
      <c r="L216" s="90"/>
      <c r="M216" s="91"/>
      <c r="N216" s="92"/>
    </row>
    <row r="217" spans="2:14" x14ac:dyDescent="0.2">
      <c r="C217" s="23"/>
      <c r="D217" s="25" t="s">
        <v>4</v>
      </c>
      <c r="E217" s="120"/>
      <c r="F217" s="193"/>
      <c r="G217" s="27">
        <v>0</v>
      </c>
      <c r="H217" s="5">
        <v>0.5</v>
      </c>
      <c r="I217" s="4">
        <v>1</v>
      </c>
      <c r="J217" s="67">
        <v>0</v>
      </c>
      <c r="K217" s="30">
        <f t="shared" si="121"/>
        <v>0</v>
      </c>
      <c r="L217" s="30">
        <f t="shared" si="122"/>
        <v>0</v>
      </c>
      <c r="M217" s="31">
        <f t="shared" si="72"/>
        <v>1</v>
      </c>
      <c r="N217" s="32">
        <f t="shared" si="123"/>
        <v>0</v>
      </c>
    </row>
    <row r="218" spans="2:14" x14ac:dyDescent="0.2">
      <c r="C218" s="48" t="s">
        <v>63</v>
      </c>
      <c r="D218" s="14"/>
      <c r="E218" s="14"/>
      <c r="F218" s="14"/>
      <c r="G218" s="43"/>
      <c r="H218" s="9"/>
      <c r="I218" s="9"/>
      <c r="J218" s="8"/>
      <c r="K218" s="9"/>
      <c r="L218" s="9"/>
      <c r="M218" s="9"/>
      <c r="N218" s="41">
        <f>SUM(N143:N217)</f>
        <v>27.25</v>
      </c>
    </row>
    <row r="219" spans="2:14" x14ac:dyDescent="0.2">
      <c r="C219" s="48" t="s">
        <v>64</v>
      </c>
      <c r="D219" s="14"/>
      <c r="E219" s="14"/>
      <c r="F219" s="14"/>
      <c r="G219" s="43"/>
      <c r="H219" s="9"/>
      <c r="I219" s="9"/>
      <c r="J219" s="8"/>
      <c r="K219" s="8">
        <f>SUM(K143:K217)</f>
        <v>1</v>
      </c>
      <c r="L219" s="8">
        <f>SUM(L143:L217)</f>
        <v>27.25</v>
      </c>
      <c r="M219" s="9"/>
      <c r="N219" s="9"/>
    </row>
    <row r="220" spans="2:14" x14ac:dyDescent="0.2">
      <c r="C220" s="48" t="s">
        <v>65</v>
      </c>
      <c r="D220" s="14"/>
      <c r="E220" s="14"/>
      <c r="F220" s="14"/>
      <c r="G220" s="43"/>
      <c r="H220" s="9"/>
      <c r="I220" s="9"/>
      <c r="J220" s="8"/>
      <c r="K220" s="8"/>
      <c r="L220" s="8"/>
      <c r="M220" s="9"/>
      <c r="N220" s="42">
        <f>(N218-K219)/(L219-K219)</f>
        <v>1</v>
      </c>
    </row>
    <row r="221" spans="2:14" s="15" customFormat="1" x14ac:dyDescent="0.2">
      <c r="C221" s="2"/>
      <c r="D221" s="2"/>
      <c r="E221" s="2"/>
      <c r="F221" s="2"/>
      <c r="G221" s="16"/>
      <c r="H221" s="1"/>
      <c r="I221" s="1"/>
      <c r="J221" s="3"/>
      <c r="K221" s="3"/>
      <c r="L221" s="3"/>
      <c r="M221" s="1"/>
      <c r="N221" s="1"/>
    </row>
    <row r="222" spans="2:14" s="15" customFormat="1" ht="18.75" x14ac:dyDescent="0.2">
      <c r="C222" s="7" t="s">
        <v>48</v>
      </c>
      <c r="G222" s="34"/>
      <c r="J222" s="40"/>
    </row>
    <row r="223" spans="2:14" s="15" customFormat="1" x14ac:dyDescent="0.2">
      <c r="C223" s="54" t="s">
        <v>71</v>
      </c>
      <c r="D223" s="55" t="s">
        <v>69</v>
      </c>
      <c r="E223" s="55"/>
      <c r="F223" s="55"/>
      <c r="G223" s="55" t="s">
        <v>16</v>
      </c>
      <c r="H223" s="54" t="s">
        <v>73</v>
      </c>
      <c r="I223" s="54"/>
      <c r="J223" s="54"/>
      <c r="L223" s="40"/>
    </row>
    <row r="224" spans="2:14" s="15" customFormat="1" x14ac:dyDescent="0.2">
      <c r="C224" s="57" t="s">
        <v>70</v>
      </c>
      <c r="D224" s="59">
        <f>N78</f>
        <v>1</v>
      </c>
      <c r="E224" s="59"/>
      <c r="F224" s="59"/>
      <c r="G224" s="63">
        <v>0.2</v>
      </c>
      <c r="H224" s="3">
        <f>D224*G224</f>
        <v>0.2</v>
      </c>
      <c r="I224" s="3"/>
      <c r="J224" s="65"/>
      <c r="L224" s="40"/>
    </row>
    <row r="225" spans="3:12" s="15" customFormat="1" x14ac:dyDescent="0.2">
      <c r="C225" s="56" t="s">
        <v>89</v>
      </c>
      <c r="D225" s="60">
        <f>N104</f>
        <v>1</v>
      </c>
      <c r="E225" s="60"/>
      <c r="F225" s="60"/>
      <c r="G225" s="44">
        <v>0.2</v>
      </c>
      <c r="H225" s="3">
        <f>D225*G225</f>
        <v>0.2</v>
      </c>
      <c r="I225" s="3"/>
      <c r="J225" s="65"/>
      <c r="L225" s="40"/>
    </row>
    <row r="226" spans="3:12" s="15" customFormat="1" x14ac:dyDescent="0.2">
      <c r="C226" s="218" t="s">
        <v>353</v>
      </c>
      <c r="D226" s="216">
        <f>L136</f>
        <v>1</v>
      </c>
      <c r="E226" s="216"/>
      <c r="F226" s="216"/>
      <c r="G226" s="217">
        <v>0.6</v>
      </c>
      <c r="H226" s="3">
        <f>D226*G226</f>
        <v>0.6</v>
      </c>
      <c r="I226" s="3"/>
      <c r="J226" s="65"/>
      <c r="L226" s="40"/>
    </row>
    <row r="227" spans="3:12" s="15" customFormat="1" x14ac:dyDescent="0.2">
      <c r="C227" s="58" t="s">
        <v>352</v>
      </c>
      <c r="D227" s="61">
        <f>N220</f>
        <v>1</v>
      </c>
      <c r="E227" s="61"/>
      <c r="F227" s="61"/>
      <c r="G227" s="62">
        <v>0.6</v>
      </c>
      <c r="H227" s="3">
        <f>D227*G227</f>
        <v>0.6</v>
      </c>
      <c r="I227" s="3"/>
      <c r="J227" s="65"/>
      <c r="L227" s="40"/>
    </row>
    <row r="228" spans="3:12" s="15" customFormat="1" x14ac:dyDescent="0.2">
      <c r="C228" s="6" t="s">
        <v>90</v>
      </c>
      <c r="J228" s="65"/>
      <c r="L228" s="40"/>
    </row>
    <row r="229" spans="3:12" s="15" customFormat="1" x14ac:dyDescent="0.2">
      <c r="C229" s="64"/>
      <c r="H229" s="65"/>
      <c r="J229" s="65"/>
      <c r="L229" s="40"/>
    </row>
    <row r="230" spans="3:12" s="15" customFormat="1" ht="18.75" x14ac:dyDescent="0.2">
      <c r="C230" s="7" t="s">
        <v>72</v>
      </c>
      <c r="H230" s="66">
        <f>H224+H225+H227</f>
        <v>1</v>
      </c>
      <c r="L230" s="40"/>
    </row>
  </sheetData>
  <phoneticPr fontId="4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SAPI_ em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Alberto</dc:creator>
  <cp:lastModifiedBy>Plossi Paolo</cp:lastModifiedBy>
  <cp:lastPrinted>2022-06-14T11:47:43Z</cp:lastPrinted>
  <dcterms:created xsi:type="dcterms:W3CDTF">2022-05-02T17:36:33Z</dcterms:created>
  <dcterms:modified xsi:type="dcterms:W3CDTF">2023-12-12T10:12:05Z</dcterms:modified>
</cp:coreProperties>
</file>